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2"/>
  </bookViews>
  <sheets>
    <sheet name="Sheet1" sheetId="1" r:id="rId1"/>
    <sheet name="Sheet2" sheetId="2" r:id="rId2"/>
    <sheet name="Πίνακας 3" sheetId="3" r:id="rId3"/>
    <sheet name="Sheet3" sheetId="4" r:id="rId4"/>
  </sheets>
  <definedNames>
    <definedName name="_xlnm.Print_Area" localSheetId="2">'Πίνακας 3'!$A$1:$M$48</definedName>
  </definedNames>
  <calcPr fullCalcOnLoad="1"/>
</workbook>
</file>

<file path=xl/sharedStrings.xml><?xml version="1.0" encoding="utf-8"?>
<sst xmlns="http://schemas.openxmlformats.org/spreadsheetml/2006/main" count="193" uniqueCount="51">
  <si>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</si>
  <si>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</si>
  <si>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</si>
  <si>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</si>
  <si>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Αριθμός</t>
  </si>
  <si>
    <t>%</t>
  </si>
  <si>
    <t>Λευκωσία</t>
  </si>
  <si>
    <t>Λάρνακα/Παρ.</t>
  </si>
  <si>
    <t>Λεμεσός</t>
  </si>
  <si>
    <t>Πάφος</t>
  </si>
  <si>
    <t xml:space="preserve">ΣΥΝΟΛΟ </t>
  </si>
  <si>
    <t>ΕΠΑΡΧΙΕΣ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</si>
  <si>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</si>
  <si>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</si>
  <si>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</si>
  <si>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</si>
  <si>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</si>
  <si>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</si>
  <si>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</si>
  <si>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</si>
  <si>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</si>
  <si>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</si>
  <si>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</si>
  <si>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</si>
  <si>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ΜΕΣΟΣ ΟΡΟΣ</t>
  </si>
  <si>
    <t>ΕΤΟΥΣ</t>
  </si>
  <si>
    <t xml:space="preserve">ΠΙΝΑΚΑΣ 3:  ΑΝΕΡΓΙΑ (ΑΡΙΘΜΟΣ ΚΑΙ ΠΟΣΟΣΤΟ) ΚΑΤΑ ΕΠΑΡΧΙΑ ΚΑΙ ΜΗΝΑ ΓΙΑ ΤΑ ΧΡΟΝΙΑ  2000, </t>
  </si>
  <si>
    <t>2001,  2002 ΚΑΙ 2003</t>
  </si>
  <si>
    <t xml:space="preserve">     2 0 0 2</t>
  </si>
  <si>
    <t xml:space="preserve">     2 0 0 3</t>
  </si>
  <si>
    <t xml:space="preserve">     2 0 0 0</t>
  </si>
  <si>
    <t xml:space="preserve">     2 0 0 1</t>
  </si>
  <si>
    <t>Λάρνακα/Αμμ.</t>
  </si>
  <si>
    <t>Λάρνακα/Αμμ..</t>
  </si>
  <si>
    <t xml:space="preserve">    2000-2002</t>
  </si>
  <si>
    <t>Μ.Ο.</t>
  </si>
  <si>
    <t xml:space="preserve">ΠΙΝΑΚΑΣ 3:  ΑΝΕΡΓΙΑ (ΑΡΙΘΜΟΣ ΚΑΙ ΠΟΣΟΣΤΟ) ΚΑΤΑ ΕΠΑΡΧΙΑ ΚΑΤΑ ΤΟΥΣ ΜΗΝΕΣ </t>
  </si>
  <si>
    <t xml:space="preserve">                    ΣΕΠΤΕΜΒΡΙΟ-ΟΚΤΩΒΡΙΟ ΓΙΑ ΤΑ ΧΡΟΝΙΑ  2000, 2001,  2002 ΚΑΙ 2003</t>
  </si>
  <si>
    <t>Μεταβολή</t>
  </si>
  <si>
    <t>Κερύνια</t>
  </si>
  <si>
    <t>2008-2009</t>
  </si>
  <si>
    <t>2009-2010</t>
  </si>
  <si>
    <t>2010-2011</t>
  </si>
  <si>
    <t>33R</t>
  </si>
  <si>
    <t xml:space="preserve">Μηνιαία </t>
  </si>
  <si>
    <t>Λάρν./Αμμ.</t>
  </si>
  <si>
    <t xml:space="preserve">ΠΙΝΑΚΑΣ 3: ΕΓΓΕΓΡΑΜΜΕΝΗ ΑΝΕΡΓΙΑ ΚΑΤΑ ΕΠΑΡΧΙΑ ΚΑΤΑ ΤΟΝ </t>
  </si>
  <si>
    <t xml:space="preserve">                   ΙΟΥΝΙΟ ΓΙΑ ΤΑ ΧΡΟΝΙΑ 2008, 2009, 2010 ΚΑΙ 2011 και μηνιαία μεταβολή</t>
  </si>
  <si>
    <t>Μάιος</t>
  </si>
  <si>
    <t>Ιουνίου 2011</t>
  </si>
  <si>
    <t>μετ. Μαίου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</si>
</sst>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_-* #,##0.000\ _Δ_ρ_χ_-;\-* #,##0.000\ _Δ_ρ_χ_-;_-* &quot;-&quot;??\ _Δ_ρ_χ_-;_-@_-"/>
    <numFmt numFmtId="203" formatCode="_-* #,##0.0\ _Δ_ρ_χ_-;\-* #,##0.0\ _Δ_ρ_χ_-;_-* &quot;-&quot;??\ _Δ_ρ_χ_-;_-@_-"/>
    <numFmt numFmtId="204" formatCode="_-* #,##0.0000\ _Δ_ρ_χ_-;\-* #,##0.0000\ _Δ_ρ_χ_-;_-* &quot;-&quot;??\ _Δ_ρ_χ_-;_-@_-"/>
    <numFmt numFmtId="205" formatCode="#,##0_ ;\-#,##0\ "/>
    <numFmt numFmtId="206" formatCode="_-* #,##0\ _Δ_ρ_χ_-;\-* #,##0\ _Δ_ρ_χ_-;_-* &quot;-&quot;??\ _Δ_ρ_χ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Greek"/>
      <family val="0"/>
    </font>
    <font>
      <b/>
      <sz val="10"/>
      <name val="Arial Greek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.25"/>
      <color indexed="8"/>
      <name val="Arial"/>
      <family val="2"/>
    </font>
    <font>
      <sz val="5.05"/>
      <color indexed="8"/>
      <name val="Arial"/>
      <family val="2"/>
    </font>
    <font>
      <b/>
      <sz val="11"/>
      <color indexed="8"/>
      <name val="Arial"/>
      <family val="2"/>
    </font>
    <font>
      <sz val="5.25"/>
      <color indexed="8"/>
      <name val="Arial"/>
      <family val="2"/>
    </font>
    <font>
      <sz val="15"/>
      <color indexed="8"/>
      <name val="Arial"/>
      <family val="2"/>
    </font>
    <font>
      <sz val="10.7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96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196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96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196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7" xfId="0" applyFont="1" applyBorder="1" applyAlignment="1">
      <alignment/>
    </xf>
    <xf numFmtId="196" fontId="0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96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196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96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96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96" fontId="1" fillId="0" borderId="2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96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0" fillId="0" borderId="27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196" fontId="1" fillId="0" borderId="0" xfId="0" applyNumberFormat="1" applyFont="1" applyBorder="1" applyAlignment="1">
      <alignment horizontal="center"/>
    </xf>
    <xf numFmtId="41" fontId="0" fillId="0" borderId="30" xfId="0" applyNumberFormat="1" applyBorder="1" applyAlignment="1">
      <alignment/>
    </xf>
    <xf numFmtId="0" fontId="1" fillId="0" borderId="31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Alignment="1">
      <alignment/>
    </xf>
    <xf numFmtId="3" fontId="1" fillId="0" borderId="36" xfId="0" applyNumberFormat="1" applyFont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3" fontId="0" fillId="0" borderId="2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41" fontId="1" fillId="0" borderId="36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22" xfId="59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9" fontId="0" fillId="0" borderId="22" xfId="59" applyNumberFormat="1" applyFont="1" applyBorder="1" applyAlignment="1">
      <alignment/>
    </xf>
    <xf numFmtId="3" fontId="0" fillId="0" borderId="39" xfId="0" applyNumberFormat="1" applyFont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9" fontId="0" fillId="0" borderId="35" xfId="0" applyNumberFormat="1" applyFont="1" applyBorder="1" applyAlignment="1">
      <alignment/>
    </xf>
    <xf numFmtId="3" fontId="0" fillId="0" borderId="35" xfId="0" applyNumberFormat="1" applyFont="1" applyFill="1" applyBorder="1" applyAlignment="1">
      <alignment/>
    </xf>
    <xf numFmtId="9" fontId="0" fillId="0" borderId="36" xfId="0" applyNumberFormat="1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9" fontId="1" fillId="0" borderId="36" xfId="0" applyNumberFormat="1" applyFont="1" applyBorder="1" applyAlignment="1">
      <alignment/>
    </xf>
    <xf numFmtId="3" fontId="1" fillId="0" borderId="36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40" xfId="0" applyFont="1" applyFill="1" applyBorder="1" applyAlignment="1">
      <alignment horizontal="center"/>
    </xf>
    <xf numFmtId="9" fontId="0" fillId="0" borderId="41" xfId="59" applyFont="1" applyFill="1" applyBorder="1" applyAlignment="1">
      <alignment/>
    </xf>
    <xf numFmtId="3" fontId="0" fillId="0" borderId="35" xfId="0" applyNumberFormat="1" applyFont="1" applyBorder="1" applyAlignment="1">
      <alignment horizontal="right"/>
    </xf>
    <xf numFmtId="9" fontId="0" fillId="0" borderId="42" xfId="0" applyNumberFormat="1" applyFont="1" applyFill="1" applyBorder="1" applyAlignment="1">
      <alignment/>
    </xf>
    <xf numFmtId="9" fontId="0" fillId="0" borderId="43" xfId="0" applyNumberFormat="1" applyFont="1" applyBorder="1" applyAlignment="1">
      <alignment/>
    </xf>
    <xf numFmtId="9" fontId="1" fillId="0" borderId="44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38" fillId="0" borderId="11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9" fillId="0" borderId="47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3" fontId="10" fillId="0" borderId="29" xfId="0" applyNumberFormat="1" applyFont="1" applyBorder="1" applyAlignment="1">
      <alignment/>
    </xf>
    <xf numFmtId="3" fontId="10" fillId="0" borderId="48" xfId="0" applyNumberFormat="1" applyFont="1" applyBorder="1" applyAlignment="1">
      <alignment/>
    </xf>
    <xf numFmtId="0" fontId="9" fillId="0" borderId="49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Σεπτεμβρίου κατά Επαρχία 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8625"/>
          <c:w val="0.699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Sheet2!$A$57</c:f>
              <c:strCache>
                <c:ptCount val="1"/>
                <c:pt idx="0">
                  <c:v>Λευκωσία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Sheet2!$B$56:$E$56</c:f>
              <c:numCache/>
            </c:numRef>
          </c:cat>
          <c:val>
            <c:numRef>
              <c:f>Sheet2!$B$57:$E$57</c:f>
              <c:numCache/>
            </c:numRef>
          </c:val>
          <c:smooth val="0"/>
        </c:ser>
        <c:ser>
          <c:idx val="1"/>
          <c:order val="1"/>
          <c:tx>
            <c:strRef>
              <c:f>Sheet2!$A$58</c:f>
              <c:strCache>
                <c:ptCount val="1"/>
                <c:pt idx="0">
                  <c:v>Λάρνακα/Αμμ..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Sheet2!$B$56:$E$56</c:f>
              <c:numCache/>
            </c:numRef>
          </c:cat>
          <c:val>
            <c:numRef>
              <c:f>Sheet2!$B$58:$E$58</c:f>
              <c:numCache/>
            </c:numRef>
          </c:val>
          <c:smooth val="0"/>
        </c:ser>
        <c:ser>
          <c:idx val="2"/>
          <c:order val="2"/>
          <c:tx>
            <c:strRef>
              <c:f>Sheet2!$A$59</c:f>
              <c:strCache>
                <c:ptCount val="1"/>
                <c:pt idx="0">
                  <c:v>Λεμεσός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Sheet2!$B$56:$E$56</c:f>
              <c:numCache/>
            </c:numRef>
          </c:cat>
          <c:val>
            <c:numRef>
              <c:f>Sheet2!$B$59:$E$59</c:f>
              <c:numCache/>
            </c:numRef>
          </c:val>
          <c:smooth val="0"/>
        </c:ser>
        <c:ser>
          <c:idx val="3"/>
          <c:order val="3"/>
          <c:tx>
            <c:strRef>
              <c:f>Sheet2!$A$60</c:f>
              <c:strCache>
                <c:ptCount val="1"/>
                <c:pt idx="0">
                  <c:v>Πάφος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Sheet2!$B$56:$E$56</c:f>
              <c:numCache/>
            </c:numRef>
          </c:cat>
          <c:val>
            <c:numRef>
              <c:f>Sheet2!$B$60:$E$60</c:f>
              <c:numCache/>
            </c:numRef>
          </c:val>
          <c:smooth val="0"/>
        </c:ser>
        <c:marker val="1"/>
        <c:axId val="20823945"/>
        <c:axId val="53197778"/>
      </c:line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3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415"/>
          <c:w val="0.23475"/>
          <c:h val="0.3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Οκτωβρίου κατά Επαρχία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1925"/>
          <c:w val="0.67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Sheet2!$A$64</c:f>
              <c:strCache>
                <c:ptCount val="1"/>
                <c:pt idx="0">
                  <c:v>Λευκωσία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Sheet2!$B$63:$E$63</c:f>
              <c:numCache/>
            </c:numRef>
          </c:cat>
          <c:val>
            <c:numRef>
              <c:f>Sheet2!$B$64:$E$64</c:f>
              <c:numCache/>
            </c:numRef>
          </c:val>
          <c:smooth val="0"/>
        </c:ser>
        <c:ser>
          <c:idx val="1"/>
          <c:order val="1"/>
          <c:tx>
            <c:strRef>
              <c:f>Sheet2!$A$65</c:f>
              <c:strCache>
                <c:ptCount val="1"/>
                <c:pt idx="0">
                  <c:v>Λάρνακα/Αμμ..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Sheet2!$B$63:$E$63</c:f>
              <c:numCache/>
            </c:numRef>
          </c:cat>
          <c:val>
            <c:numRef>
              <c:f>Sheet2!$B$65:$E$65</c:f>
              <c:numCache/>
            </c:numRef>
          </c:val>
          <c:smooth val="0"/>
        </c:ser>
        <c:ser>
          <c:idx val="2"/>
          <c:order val="2"/>
          <c:tx>
            <c:strRef>
              <c:f>Sheet2!$A$66</c:f>
              <c:strCache>
                <c:ptCount val="1"/>
                <c:pt idx="0">
                  <c:v>Λεμεσός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Sheet2!$B$63:$E$63</c:f>
              <c:numCache/>
            </c:numRef>
          </c:cat>
          <c:val>
            <c:numRef>
              <c:f>Sheet2!$B$66:$E$66</c:f>
              <c:numCache/>
            </c:numRef>
          </c:val>
          <c:smooth val="0"/>
        </c:ser>
        <c:ser>
          <c:idx val="3"/>
          <c:order val="3"/>
          <c:tx>
            <c:strRef>
              <c:f>Sheet2!$A$67</c:f>
              <c:strCache>
                <c:ptCount val="1"/>
                <c:pt idx="0">
                  <c:v>Πάφος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Sheet2!$B$63:$E$63</c:f>
              <c:numCache/>
            </c:numRef>
          </c:cat>
          <c:val>
            <c:numRef>
              <c:f>Sheet2!$B$67:$E$67</c:f>
              <c:numCache/>
            </c:numRef>
          </c:val>
          <c:smooth val="0"/>
        </c:ser>
        <c:marker val="1"/>
        <c:axId val="9017955"/>
        <c:axId val="14052732"/>
      </c:line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7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17475"/>
          <c:w val="0.254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Ιουνίου κατά Επαρχία για τα χρόνια 2008-2011 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7975"/>
          <c:w val="0.7642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3'!$Q$4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3'!$P$5:$P$8</c:f>
              <c:strCache/>
            </c:strRef>
          </c:cat>
          <c:val>
            <c:numRef>
              <c:f>'Πίνακας 3'!$Q$5:$Q$8</c:f>
              <c:numCache/>
            </c:numRef>
          </c:val>
        </c:ser>
        <c:ser>
          <c:idx val="1"/>
          <c:order val="1"/>
          <c:tx>
            <c:strRef>
              <c:f>'Πίνακας 3'!$R$4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3'!$P$5:$P$8</c:f>
              <c:strCache/>
            </c:strRef>
          </c:cat>
          <c:val>
            <c:numRef>
              <c:f>'Πίνακας 3'!$R$5:$R$8</c:f>
              <c:numCache/>
            </c:numRef>
          </c:val>
        </c:ser>
        <c:ser>
          <c:idx val="2"/>
          <c:order val="2"/>
          <c:tx>
            <c:strRef>
              <c:f>'Πίνακας 3'!$S$4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3'!$P$5:$P$8</c:f>
              <c:strCache/>
            </c:strRef>
          </c:cat>
          <c:val>
            <c:numRef>
              <c:f>'Πίνακας 3'!$S$5:$S$8</c:f>
              <c:numCache/>
            </c:numRef>
          </c:val>
        </c:ser>
        <c:ser>
          <c:idx val="3"/>
          <c:order val="3"/>
          <c:tx>
            <c:strRef>
              <c:f>'Πίνακας 3'!$T$4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3'!$P$5:$P$8</c:f>
              <c:strCache/>
            </c:strRef>
          </c:cat>
          <c:val>
            <c:numRef>
              <c:f>'Πίνακας 3'!$T$5:$T$8</c:f>
              <c:numCache/>
            </c:numRef>
          </c:val>
        </c:ser>
        <c:axId val="59365725"/>
        <c:axId val="64529478"/>
      </c:bar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5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2735"/>
          <c:w val="0.1135"/>
          <c:h val="0.4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26</xdr:row>
      <xdr:rowOff>57150</xdr:rowOff>
    </xdr:from>
    <xdr:to>
      <xdr:col>9</xdr:col>
      <xdr:colOff>476250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371475" y="4419600"/>
        <a:ext cx="47910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39</xdr:row>
      <xdr:rowOff>0</xdr:rowOff>
    </xdr:from>
    <xdr:to>
      <xdr:col>10</xdr:col>
      <xdr:colOff>9525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361950" y="6486525"/>
        <a:ext cx="48387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38</xdr:row>
      <xdr:rowOff>66675</xdr:rowOff>
    </xdr:from>
    <xdr:to>
      <xdr:col>17</xdr:col>
      <xdr:colOff>47625</xdr:colOff>
      <xdr:row>41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096250" y="6296025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37</xdr:row>
      <xdr:rowOff>9525</xdr:rowOff>
    </xdr:from>
    <xdr:to>
      <xdr:col>18</xdr:col>
      <xdr:colOff>609600</xdr:colOff>
      <xdr:row>39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191625" y="6076950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209550</xdr:colOff>
      <xdr:row>39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1277600" y="63912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123825</xdr:colOff>
      <xdr:row>40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8686800" y="66198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31</xdr:row>
      <xdr:rowOff>123825</xdr:rowOff>
    </xdr:from>
    <xdr:to>
      <xdr:col>10</xdr:col>
      <xdr:colOff>9525</xdr:colOff>
      <xdr:row>46</xdr:row>
      <xdr:rowOff>9525</xdr:rowOff>
    </xdr:to>
    <xdr:graphicFrame>
      <xdr:nvGraphicFramePr>
        <xdr:cNvPr id="5" name="Chart 12"/>
        <xdr:cNvGraphicFramePr/>
      </xdr:nvGraphicFramePr>
      <xdr:xfrm>
        <a:off x="0" y="5219700"/>
        <a:ext cx="50387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14</xdr:row>
      <xdr:rowOff>57150</xdr:rowOff>
    </xdr:from>
    <xdr:to>
      <xdr:col>8</xdr:col>
      <xdr:colOff>409575</xdr:colOff>
      <xdr:row>29</xdr:row>
      <xdr:rowOff>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00300"/>
          <a:ext cx="44196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19</xdr:row>
      <xdr:rowOff>28575</xdr:rowOff>
    </xdr:from>
    <xdr:to>
      <xdr:col>5</xdr:col>
      <xdr:colOff>200025</xdr:colOff>
      <xdr:row>21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190625" y="3181350"/>
          <a:ext cx="1600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85725</xdr:colOff>
      <xdr:row>24</xdr:row>
      <xdr:rowOff>142875</xdr:rowOff>
    </xdr:from>
    <xdr:to>
      <xdr:col>0</xdr:col>
      <xdr:colOff>714375</xdr:colOff>
      <xdr:row>26</xdr:row>
      <xdr:rowOff>95250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85725" y="410527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19</xdr:row>
      <xdr:rowOff>28575</xdr:rowOff>
    </xdr:from>
    <xdr:to>
      <xdr:col>7</xdr:col>
      <xdr:colOff>19050</xdr:colOff>
      <xdr:row>20</xdr:row>
      <xdr:rowOff>133350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438400" y="3181350"/>
          <a:ext cx="1190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8</xdr:col>
      <xdr:colOff>190500</xdr:colOff>
      <xdr:row>24</xdr:row>
      <xdr:rowOff>95250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733550" y="3714750"/>
          <a:ext cx="2466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352425</xdr:colOff>
      <xdr:row>25</xdr:row>
      <xdr:rowOff>19050</xdr:rowOff>
    </xdr:from>
    <xdr:to>
      <xdr:col>3</xdr:col>
      <xdr:colOff>161925</xdr:colOff>
      <xdr:row>27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066800" y="4143375"/>
          <a:ext cx="828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1</xdr:col>
      <xdr:colOff>514350</xdr:colOff>
      <xdr:row>20</xdr:row>
      <xdr:rowOff>114300</xdr:rowOff>
    </xdr:from>
    <xdr:to>
      <xdr:col>4</xdr:col>
      <xdr:colOff>342900</xdr:colOff>
      <xdr:row>23</xdr:row>
      <xdr:rowOff>47625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228725" y="3429000"/>
          <a:ext cx="1304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9.207
</a:t>
          </a:r>
        </a:p>
      </xdr:txBody>
    </xdr:sp>
    <xdr:clientData/>
  </xdr:twoCellAnchor>
  <xdr:twoCellAnchor>
    <xdr:from>
      <xdr:col>3</xdr:col>
      <xdr:colOff>457200</xdr:colOff>
      <xdr:row>20</xdr:row>
      <xdr:rowOff>104775</xdr:rowOff>
    </xdr:from>
    <xdr:to>
      <xdr:col>5</xdr:col>
      <xdr:colOff>180975</xdr:colOff>
      <xdr:row>22</xdr:row>
      <xdr:rowOff>104775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190750" y="3419475"/>
          <a:ext cx="581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6.704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428625</xdr:colOff>
      <xdr:row>24</xdr:row>
      <xdr:rowOff>47625</xdr:rowOff>
    </xdr:from>
    <xdr:to>
      <xdr:col>2</xdr:col>
      <xdr:colOff>447675</xdr:colOff>
      <xdr:row>26</xdr:row>
      <xdr:rowOff>85725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143000" y="4010025"/>
          <a:ext cx="533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7.516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190500</xdr:colOff>
      <xdr:row>23</xdr:row>
      <xdr:rowOff>114300</xdr:rowOff>
    </xdr:from>
    <xdr:to>
      <xdr:col>1</xdr:col>
      <xdr:colOff>190500</xdr:colOff>
      <xdr:row>26</xdr:row>
      <xdr:rowOff>47625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90500" y="3914775"/>
          <a:ext cx="7143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3.675</a:t>
          </a:r>
        </a:p>
      </xdr:txBody>
    </xdr:sp>
    <xdr:clientData/>
  </xdr:twoCellAnchor>
  <xdr:twoCellAnchor>
    <xdr:from>
      <xdr:col>0</xdr:col>
      <xdr:colOff>66675</xdr:colOff>
      <xdr:row>14</xdr:row>
      <xdr:rowOff>114300</xdr:rowOff>
    </xdr:from>
    <xdr:to>
      <xdr:col>3</xdr:col>
      <xdr:colOff>371475</xdr:colOff>
      <xdr:row>18</xdr:row>
      <xdr:rowOff>66675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66675" y="2457450"/>
          <a:ext cx="20383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ΕΓΓΕΓΡΑΜΜΕΝΗ ΑΝΕΡΓΙΑ
ΙΟΥΝΙΟΣ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A13">
      <selection activeCell="H106" sqref="H106:I116"/>
    </sheetView>
  </sheetViews>
  <sheetFormatPr defaultColWidth="9.140625" defaultRowHeight="12.75"/>
  <cols>
    <col min="1" max="1" width="16.8515625" style="0" customWidth="1"/>
  </cols>
  <sheetData>
    <row r="1" spans="1:3" ht="12.75">
      <c r="A1" s="1" t="s">
        <v>26</v>
      </c>
      <c r="B1" s="1"/>
      <c r="C1" s="1"/>
    </row>
    <row r="2" spans="1:3" ht="13.5" thickBot="1">
      <c r="A2" s="1" t="s">
        <v>27</v>
      </c>
      <c r="B2" s="1"/>
      <c r="C2" s="1"/>
    </row>
    <row r="3" spans="1:9" ht="15.75" thickBot="1">
      <c r="A3" s="2"/>
      <c r="B3" s="3" t="s">
        <v>0</v>
      </c>
      <c r="C3" s="4"/>
      <c r="D3" s="5" t="s">
        <v>1</v>
      </c>
      <c r="E3" s="5"/>
      <c r="F3" s="3" t="s">
        <v>2</v>
      </c>
      <c r="G3" s="4"/>
      <c r="H3" s="5" t="s">
        <v>3</v>
      </c>
      <c r="I3" s="4"/>
    </row>
    <row r="4" spans="1:9" ht="15.75" thickBot="1">
      <c r="A4" s="6" t="s">
        <v>11</v>
      </c>
      <c r="B4" s="7" t="s">
        <v>4</v>
      </c>
      <c r="C4" s="8" t="s">
        <v>5</v>
      </c>
      <c r="D4" s="9" t="s">
        <v>4</v>
      </c>
      <c r="E4" s="8" t="s">
        <v>5</v>
      </c>
      <c r="F4" s="7" t="s">
        <v>4</v>
      </c>
      <c r="G4" s="8" t="s">
        <v>5</v>
      </c>
      <c r="H4" s="9" t="s">
        <v>4</v>
      </c>
      <c r="I4" s="8" t="s">
        <v>5</v>
      </c>
    </row>
    <row r="5" spans="1:9" ht="15" thickBot="1">
      <c r="A5" s="30" t="s">
        <v>12</v>
      </c>
      <c r="B5" s="10"/>
      <c r="C5" s="28"/>
      <c r="D5" s="29"/>
      <c r="E5" s="28"/>
      <c r="F5" s="10"/>
      <c r="G5" s="28"/>
      <c r="H5" s="29"/>
      <c r="I5" s="28"/>
    </row>
    <row r="6" spans="1:9" ht="12.75">
      <c r="A6" s="2"/>
      <c r="B6" s="2"/>
      <c r="C6" s="22"/>
      <c r="D6" s="23"/>
      <c r="E6" s="24"/>
      <c r="F6" s="25"/>
      <c r="G6" s="26"/>
      <c r="H6" s="27"/>
      <c r="I6" s="26"/>
    </row>
    <row r="7" spans="1:9" ht="12.75">
      <c r="A7" s="10" t="s">
        <v>6</v>
      </c>
      <c r="B7" s="11">
        <v>5212</v>
      </c>
      <c r="C7" s="12">
        <v>0.039</v>
      </c>
      <c r="D7" s="11">
        <v>4015</v>
      </c>
      <c r="E7" s="12">
        <v>0.032</v>
      </c>
      <c r="F7" s="11">
        <v>4362</v>
      </c>
      <c r="G7" s="12">
        <v>0.033</v>
      </c>
      <c r="H7" s="13">
        <v>4572</v>
      </c>
      <c r="I7" s="12">
        <v>0.034</v>
      </c>
    </row>
    <row r="8" spans="1:9" ht="12.75">
      <c r="A8" s="14"/>
      <c r="B8" s="15"/>
      <c r="C8" s="16"/>
      <c r="D8" s="15"/>
      <c r="E8" s="16"/>
      <c r="F8" s="15"/>
      <c r="G8" s="16"/>
      <c r="H8" s="17"/>
      <c r="I8" s="16"/>
    </row>
    <row r="9" spans="1:9" ht="12.75">
      <c r="A9" s="18" t="s">
        <v>7</v>
      </c>
      <c r="B9" s="19">
        <v>3599</v>
      </c>
      <c r="C9" s="20">
        <v>0.054</v>
      </c>
      <c r="D9" s="19">
        <v>3622</v>
      </c>
      <c r="E9" s="20">
        <v>0.051</v>
      </c>
      <c r="F9" s="19">
        <v>4433</v>
      </c>
      <c r="G9" s="20">
        <v>0.062</v>
      </c>
      <c r="H9" s="21">
        <v>4594</v>
      </c>
      <c r="I9" s="20">
        <v>0.063</v>
      </c>
    </row>
    <row r="10" spans="1:9" ht="12.75">
      <c r="A10" s="10"/>
      <c r="B10" s="11"/>
      <c r="C10" s="12"/>
      <c r="D10" s="11"/>
      <c r="E10" s="12"/>
      <c r="F10" s="11"/>
      <c r="G10" s="12"/>
      <c r="H10" s="13"/>
      <c r="I10" s="12"/>
    </row>
    <row r="11" spans="1:9" ht="12.75">
      <c r="A11" s="10" t="s">
        <v>8</v>
      </c>
      <c r="B11" s="11">
        <v>3569</v>
      </c>
      <c r="C11" s="12">
        <v>0.043</v>
      </c>
      <c r="D11" s="11">
        <v>3203</v>
      </c>
      <c r="E11" s="12">
        <v>0.042</v>
      </c>
      <c r="F11" s="11">
        <v>3546</v>
      </c>
      <c r="G11" s="12">
        <v>0.041</v>
      </c>
      <c r="H11" s="13">
        <v>3693</v>
      </c>
      <c r="I11" s="12">
        <v>0.041</v>
      </c>
    </row>
    <row r="12" spans="1:9" ht="12.75">
      <c r="A12" s="14"/>
      <c r="B12" s="15"/>
      <c r="C12" s="16"/>
      <c r="D12" s="15"/>
      <c r="E12" s="16"/>
      <c r="F12" s="15"/>
      <c r="G12" s="16"/>
      <c r="H12" s="17"/>
      <c r="I12" s="16"/>
    </row>
    <row r="13" spans="1:9" ht="12.75">
      <c r="A13" s="18" t="s">
        <v>9</v>
      </c>
      <c r="B13" s="19">
        <v>1067</v>
      </c>
      <c r="C13" s="20">
        <v>0.034</v>
      </c>
      <c r="D13" s="19">
        <v>1067</v>
      </c>
      <c r="E13" s="20">
        <v>0.039</v>
      </c>
      <c r="F13" s="19">
        <v>1019</v>
      </c>
      <c r="G13" s="20">
        <v>0.033</v>
      </c>
      <c r="H13" s="21">
        <v>920</v>
      </c>
      <c r="I13" s="20">
        <v>0.03</v>
      </c>
    </row>
    <row r="14" spans="1:9" ht="12.75">
      <c r="A14" s="10"/>
      <c r="B14" s="11"/>
      <c r="C14" s="12"/>
      <c r="D14" s="11"/>
      <c r="E14" s="12"/>
      <c r="F14" s="11"/>
      <c r="G14" s="12"/>
      <c r="H14" s="13"/>
      <c r="I14" s="12"/>
    </row>
    <row r="15" spans="1:9" s="1" customFormat="1" ht="13.5" thickBot="1">
      <c r="A15" s="7" t="s">
        <v>10</v>
      </c>
      <c r="B15" s="51">
        <v>13447</v>
      </c>
      <c r="C15" s="52">
        <v>0.043</v>
      </c>
      <c r="D15" s="51">
        <v>11907</v>
      </c>
      <c r="E15" s="52">
        <v>0.038</v>
      </c>
      <c r="F15" s="51">
        <v>13360</v>
      </c>
      <c r="G15" s="52">
        <v>0.042</v>
      </c>
      <c r="H15" s="53">
        <v>13779</v>
      </c>
      <c r="I15" s="52">
        <v>0.042</v>
      </c>
    </row>
    <row r="16" spans="1:9" ht="15" thickBot="1">
      <c r="A16" s="30" t="s">
        <v>13</v>
      </c>
      <c r="B16" s="10"/>
      <c r="C16" s="28"/>
      <c r="D16" s="10"/>
      <c r="E16" s="28"/>
      <c r="F16" s="10"/>
      <c r="G16" s="28"/>
      <c r="H16" s="29"/>
      <c r="I16" s="28"/>
    </row>
    <row r="17" spans="1:9" ht="12.75">
      <c r="A17" s="2"/>
      <c r="B17" s="2"/>
      <c r="C17" s="22"/>
      <c r="D17" s="2"/>
      <c r="E17" s="22"/>
      <c r="F17" s="25"/>
      <c r="G17" s="26"/>
      <c r="H17" s="27"/>
      <c r="I17" s="26"/>
    </row>
    <row r="18" spans="1:9" ht="12.75">
      <c r="A18" s="10" t="s">
        <v>6</v>
      </c>
      <c r="B18" s="11">
        <v>5008</v>
      </c>
      <c r="C18" s="12">
        <v>0.038</v>
      </c>
      <c r="D18" s="11">
        <v>4007</v>
      </c>
      <c r="E18" s="12">
        <v>0.032</v>
      </c>
      <c r="F18" s="11">
        <v>4346</v>
      </c>
      <c r="G18" s="12">
        <v>0.033</v>
      </c>
      <c r="H18" s="13">
        <v>4481</v>
      </c>
      <c r="I18" s="12">
        <v>0.033</v>
      </c>
    </row>
    <row r="19" spans="1:9" ht="12.75">
      <c r="A19" s="14"/>
      <c r="B19" s="15"/>
      <c r="C19" s="16"/>
      <c r="D19" s="17"/>
      <c r="E19" s="16"/>
      <c r="F19" s="15"/>
      <c r="G19" s="16"/>
      <c r="H19" s="17"/>
      <c r="I19" s="16"/>
    </row>
    <row r="20" spans="1:9" ht="12.75">
      <c r="A20" s="18" t="s">
        <v>7</v>
      </c>
      <c r="B20" s="19">
        <v>3685</v>
      </c>
      <c r="C20" s="20">
        <v>0.055</v>
      </c>
      <c r="D20" s="21">
        <v>2809</v>
      </c>
      <c r="E20" s="20">
        <v>0.04</v>
      </c>
      <c r="F20" s="19">
        <v>4281</v>
      </c>
      <c r="G20" s="20">
        <v>0.06</v>
      </c>
      <c r="H20" s="21">
        <v>4530</v>
      </c>
      <c r="I20" s="20">
        <v>0.062</v>
      </c>
    </row>
    <row r="21" spans="1:9" ht="12.75">
      <c r="A21" s="10"/>
      <c r="B21" s="11"/>
      <c r="C21" s="12"/>
      <c r="D21" s="13"/>
      <c r="E21" s="12"/>
      <c r="F21" s="11"/>
      <c r="G21" s="12"/>
      <c r="H21" s="13"/>
      <c r="I21" s="12"/>
    </row>
    <row r="22" spans="1:9" ht="12.75">
      <c r="A22" s="10" t="s">
        <v>8</v>
      </c>
      <c r="B22" s="11">
        <v>3815</v>
      </c>
      <c r="C22" s="12">
        <v>0.046</v>
      </c>
      <c r="D22" s="13">
        <v>3193</v>
      </c>
      <c r="E22" s="12">
        <v>0.041</v>
      </c>
      <c r="F22" s="11">
        <v>3469</v>
      </c>
      <c r="G22" s="12">
        <v>0.04</v>
      </c>
      <c r="H22" s="13">
        <v>3631</v>
      </c>
      <c r="I22" s="12">
        <v>0.04</v>
      </c>
    </row>
    <row r="23" spans="1:9" ht="12.75">
      <c r="A23" s="14"/>
      <c r="B23" s="15"/>
      <c r="C23" s="16"/>
      <c r="D23" s="17"/>
      <c r="E23" s="16"/>
      <c r="F23" s="15"/>
      <c r="G23" s="16"/>
      <c r="H23" s="17"/>
      <c r="I23" s="16"/>
    </row>
    <row r="24" spans="1:9" ht="12.75">
      <c r="A24" s="18" t="s">
        <v>9</v>
      </c>
      <c r="B24" s="19">
        <v>1082</v>
      </c>
      <c r="C24" s="20">
        <v>0.034</v>
      </c>
      <c r="D24" s="21">
        <v>1006</v>
      </c>
      <c r="E24" s="20">
        <v>0.037</v>
      </c>
      <c r="F24" s="19">
        <v>971</v>
      </c>
      <c r="G24" s="20">
        <v>0.032</v>
      </c>
      <c r="H24" s="21">
        <v>874</v>
      </c>
      <c r="I24" s="20">
        <v>0.028</v>
      </c>
    </row>
    <row r="25" spans="1:9" ht="12.75">
      <c r="A25" s="10"/>
      <c r="B25" s="11"/>
      <c r="C25" s="12"/>
      <c r="D25" s="13"/>
      <c r="E25" s="12"/>
      <c r="F25" s="11"/>
      <c r="G25" s="12"/>
      <c r="H25" s="13"/>
      <c r="I25" s="12"/>
    </row>
    <row r="26" spans="1:9" s="1" customFormat="1" ht="13.5" thickBot="1">
      <c r="A26" s="7" t="s">
        <v>10</v>
      </c>
      <c r="B26" s="51">
        <v>13590</v>
      </c>
      <c r="C26" s="52">
        <v>0.043</v>
      </c>
      <c r="D26" s="53">
        <v>11015</v>
      </c>
      <c r="E26" s="52">
        <v>0.036</v>
      </c>
      <c r="F26" s="51">
        <v>13067</v>
      </c>
      <c r="G26" s="52">
        <v>0.041</v>
      </c>
      <c r="H26" s="53">
        <v>13516</v>
      </c>
      <c r="I26" s="52">
        <v>0.041</v>
      </c>
    </row>
    <row r="27" spans="1:9" ht="15" thickBot="1">
      <c r="A27" s="30" t="s">
        <v>14</v>
      </c>
      <c r="B27" s="10"/>
      <c r="C27" s="28"/>
      <c r="D27" s="29"/>
      <c r="E27" s="28"/>
      <c r="F27" s="10"/>
      <c r="G27" s="28"/>
      <c r="H27" s="29"/>
      <c r="I27" s="28"/>
    </row>
    <row r="28" spans="1:9" ht="12.75">
      <c r="A28" s="2"/>
      <c r="B28" s="2"/>
      <c r="C28" s="22"/>
      <c r="D28" s="23"/>
      <c r="E28" s="24"/>
      <c r="F28" s="25"/>
      <c r="G28" s="26"/>
      <c r="H28" s="27"/>
      <c r="I28" s="26"/>
    </row>
    <row r="29" spans="1:9" ht="12.75">
      <c r="A29" s="10" t="s">
        <v>6</v>
      </c>
      <c r="B29" s="11">
        <v>4780</v>
      </c>
      <c r="C29" s="12">
        <v>0.036</v>
      </c>
      <c r="D29" s="13">
        <v>3722</v>
      </c>
      <c r="E29" s="12">
        <v>0.03</v>
      </c>
      <c r="F29" s="11">
        <v>3914</v>
      </c>
      <c r="G29" s="12">
        <v>0.03</v>
      </c>
      <c r="H29" s="13">
        <v>4303</v>
      </c>
      <c r="I29" s="12">
        <v>0.032</v>
      </c>
    </row>
    <row r="30" spans="1:9" ht="12.75">
      <c r="A30" s="14"/>
      <c r="B30" s="15"/>
      <c r="C30" s="16"/>
      <c r="D30" s="17"/>
      <c r="E30" s="16"/>
      <c r="F30" s="15"/>
      <c r="G30" s="16"/>
      <c r="H30" s="17"/>
      <c r="I30" s="16"/>
    </row>
    <row r="31" spans="1:9" ht="12.75">
      <c r="A31" s="18" t="s">
        <v>7</v>
      </c>
      <c r="B31" s="19">
        <v>2890</v>
      </c>
      <c r="C31" s="20">
        <v>0.043</v>
      </c>
      <c r="D31" s="21">
        <v>1874</v>
      </c>
      <c r="E31" s="20">
        <v>0.027</v>
      </c>
      <c r="F31" s="19">
        <v>3132</v>
      </c>
      <c r="G31" s="20">
        <v>0.044</v>
      </c>
      <c r="H31" s="21">
        <v>4180</v>
      </c>
      <c r="I31" s="20">
        <v>0.057</v>
      </c>
    </row>
    <row r="32" spans="1:9" ht="12.75">
      <c r="A32" s="10"/>
      <c r="B32" s="11"/>
      <c r="C32" s="12"/>
      <c r="D32" s="13"/>
      <c r="E32" s="12"/>
      <c r="F32" s="11"/>
      <c r="G32" s="12"/>
      <c r="H32" s="13"/>
      <c r="I32" s="12"/>
    </row>
    <row r="33" spans="1:9" ht="12.75">
      <c r="A33" s="10" t="s">
        <v>8</v>
      </c>
      <c r="B33" s="11">
        <v>3834</v>
      </c>
      <c r="C33" s="12">
        <v>0.046</v>
      </c>
      <c r="D33" s="13">
        <v>2956</v>
      </c>
      <c r="E33" s="12">
        <v>0.038</v>
      </c>
      <c r="F33" s="11">
        <v>3134</v>
      </c>
      <c r="G33" s="12">
        <v>0.036</v>
      </c>
      <c r="H33" s="13">
        <v>3394</v>
      </c>
      <c r="I33" s="12">
        <v>0.038</v>
      </c>
    </row>
    <row r="34" spans="1:9" ht="12.75">
      <c r="A34" s="14"/>
      <c r="B34" s="15"/>
      <c r="C34" s="16"/>
      <c r="D34" s="17"/>
      <c r="E34" s="16"/>
      <c r="F34" s="15"/>
      <c r="G34" s="16"/>
      <c r="H34" s="17"/>
      <c r="I34" s="16"/>
    </row>
    <row r="35" spans="1:9" ht="12.75">
      <c r="A35" s="18" t="s">
        <v>9</v>
      </c>
      <c r="B35" s="19">
        <v>1234</v>
      </c>
      <c r="C35" s="20">
        <v>0.039</v>
      </c>
      <c r="D35" s="21">
        <v>851</v>
      </c>
      <c r="E35" s="20">
        <v>0.031</v>
      </c>
      <c r="F35" s="19">
        <v>866</v>
      </c>
      <c r="G35" s="20">
        <v>0.028</v>
      </c>
      <c r="H35" s="21">
        <v>773</v>
      </c>
      <c r="I35" s="20">
        <v>0.025</v>
      </c>
    </row>
    <row r="36" spans="1:9" ht="12.75">
      <c r="A36" s="10"/>
      <c r="B36" s="11"/>
      <c r="C36" s="12"/>
      <c r="D36" s="13"/>
      <c r="E36" s="12"/>
      <c r="F36" s="11"/>
      <c r="G36" s="12"/>
      <c r="H36" s="13"/>
      <c r="I36" s="12"/>
    </row>
    <row r="37" spans="1:9" s="1" customFormat="1" ht="13.5" thickBot="1">
      <c r="A37" s="7" t="s">
        <v>10</v>
      </c>
      <c r="B37" s="51">
        <v>12738</v>
      </c>
      <c r="C37" s="52">
        <v>0.041</v>
      </c>
      <c r="D37" s="53">
        <v>9403</v>
      </c>
      <c r="E37" s="52">
        <v>0.03</v>
      </c>
      <c r="F37" s="51">
        <v>11046</v>
      </c>
      <c r="G37" s="52">
        <v>0.035</v>
      </c>
      <c r="H37" s="53">
        <v>12650</v>
      </c>
      <c r="I37" s="52">
        <v>0.038</v>
      </c>
    </row>
    <row r="38" spans="1:9" ht="15" thickBot="1">
      <c r="A38" s="30" t="s">
        <v>15</v>
      </c>
      <c r="B38" s="10"/>
      <c r="C38" s="28"/>
      <c r="D38" s="29"/>
      <c r="E38" s="28"/>
      <c r="F38" s="10"/>
      <c r="G38" s="28"/>
      <c r="H38" s="29"/>
      <c r="I38" s="28"/>
    </row>
    <row r="39" spans="1:9" ht="12.75">
      <c r="A39" s="2"/>
      <c r="B39" s="2"/>
      <c r="C39" s="22"/>
      <c r="D39" s="23"/>
      <c r="E39" s="24"/>
      <c r="F39" s="25"/>
      <c r="G39" s="26"/>
      <c r="H39" s="27"/>
      <c r="I39" s="26"/>
    </row>
    <row r="40" spans="1:9" ht="12.75">
      <c r="A40" s="10" t="s">
        <v>6</v>
      </c>
      <c r="B40" s="11">
        <v>4577</v>
      </c>
      <c r="C40" s="12">
        <v>0.035</v>
      </c>
      <c r="D40" s="13">
        <v>3499</v>
      </c>
      <c r="E40" s="12">
        <v>0.028</v>
      </c>
      <c r="F40" s="11">
        <v>3896</v>
      </c>
      <c r="G40" s="12">
        <v>0.03</v>
      </c>
      <c r="H40" s="13">
        <v>4273</v>
      </c>
      <c r="I40" s="12">
        <v>0.031</v>
      </c>
    </row>
    <row r="41" spans="1:9" ht="12.75">
      <c r="A41" s="14"/>
      <c r="B41" s="15"/>
      <c r="C41" s="16"/>
      <c r="D41" s="17"/>
      <c r="E41" s="16"/>
      <c r="F41" s="15"/>
      <c r="G41" s="16"/>
      <c r="H41" s="17"/>
      <c r="I41" s="16"/>
    </row>
    <row r="42" spans="1:9" ht="12.75">
      <c r="A42" s="18" t="s">
        <v>7</v>
      </c>
      <c r="B42" s="19">
        <v>1932</v>
      </c>
      <c r="C42" s="20">
        <v>0.029</v>
      </c>
      <c r="D42" s="21">
        <v>1258</v>
      </c>
      <c r="E42" s="20">
        <v>0.018</v>
      </c>
      <c r="F42" s="19">
        <v>1805</v>
      </c>
      <c r="G42" s="20">
        <v>0.025</v>
      </c>
      <c r="H42" s="21">
        <v>3265</v>
      </c>
      <c r="I42" s="20">
        <v>0.045</v>
      </c>
    </row>
    <row r="43" spans="1:9" ht="12.75">
      <c r="A43" s="10"/>
      <c r="B43" s="11"/>
      <c r="C43" s="12"/>
      <c r="D43" s="13"/>
      <c r="E43" s="12"/>
      <c r="F43" s="11"/>
      <c r="G43" s="12"/>
      <c r="H43" s="13"/>
      <c r="I43" s="12"/>
    </row>
    <row r="44" spans="1:9" ht="12.75">
      <c r="A44" s="10" t="s">
        <v>8</v>
      </c>
      <c r="B44" s="11">
        <v>3386</v>
      </c>
      <c r="C44" s="12">
        <v>0.041</v>
      </c>
      <c r="D44" s="13">
        <v>2620</v>
      </c>
      <c r="E44" s="12">
        <v>0.034</v>
      </c>
      <c r="F44" s="11">
        <v>3011</v>
      </c>
      <c r="G44" s="12">
        <v>0.035</v>
      </c>
      <c r="H44" s="13">
        <v>3245</v>
      </c>
      <c r="I44" s="12">
        <v>0.036</v>
      </c>
    </row>
    <row r="45" spans="1:9" ht="12.75">
      <c r="A45" s="14"/>
      <c r="B45" s="15"/>
      <c r="C45" s="16"/>
      <c r="D45" s="17"/>
      <c r="E45" s="16"/>
      <c r="F45" s="15"/>
      <c r="G45" s="16"/>
      <c r="H45" s="17"/>
      <c r="I45" s="16"/>
    </row>
    <row r="46" spans="1:9" ht="12.75">
      <c r="A46" s="18" t="s">
        <v>9</v>
      </c>
      <c r="B46" s="19">
        <v>1313</v>
      </c>
      <c r="C46" s="20">
        <v>0.041</v>
      </c>
      <c r="D46" s="21">
        <v>768</v>
      </c>
      <c r="E46" s="20">
        <v>0.028</v>
      </c>
      <c r="F46" s="19">
        <v>771</v>
      </c>
      <c r="G46" s="20">
        <v>0.025</v>
      </c>
      <c r="H46" s="21">
        <v>749</v>
      </c>
      <c r="I46" s="20">
        <v>0.024</v>
      </c>
    </row>
    <row r="47" spans="1:9" ht="12.75">
      <c r="A47" s="10"/>
      <c r="B47" s="11"/>
      <c r="C47" s="12"/>
      <c r="D47" s="13"/>
      <c r="E47" s="12"/>
      <c r="F47" s="11"/>
      <c r="G47" s="12"/>
      <c r="H47" s="13"/>
      <c r="I47" s="12"/>
    </row>
    <row r="48" spans="1:9" ht="13.5" thickBot="1">
      <c r="A48" s="7" t="s">
        <v>10</v>
      </c>
      <c r="B48" s="51">
        <v>11208</v>
      </c>
      <c r="C48" s="52">
        <v>0.036</v>
      </c>
      <c r="D48" s="53">
        <v>8145</v>
      </c>
      <c r="E48" s="52">
        <v>0.026</v>
      </c>
      <c r="F48" s="51">
        <v>9483</v>
      </c>
      <c r="G48" s="52">
        <v>0.03</v>
      </c>
      <c r="H48" s="53">
        <v>11532</v>
      </c>
      <c r="I48" s="52">
        <v>0.035</v>
      </c>
    </row>
    <row r="49" spans="1:9" ht="15" thickBot="1">
      <c r="A49" s="30" t="s">
        <v>16</v>
      </c>
      <c r="B49" s="10"/>
      <c r="C49" s="28"/>
      <c r="D49" s="29"/>
      <c r="E49" s="28"/>
      <c r="F49" s="10"/>
      <c r="G49" s="28"/>
      <c r="H49" s="29"/>
      <c r="I49" s="28"/>
    </row>
    <row r="50" spans="1:9" ht="12.75">
      <c r="A50" s="2"/>
      <c r="B50" s="2"/>
      <c r="C50" s="22"/>
      <c r="D50" s="23"/>
      <c r="E50" s="24"/>
      <c r="F50" s="25"/>
      <c r="G50" s="26"/>
      <c r="H50" s="27"/>
      <c r="I50" s="26"/>
    </row>
    <row r="51" spans="1:9" ht="12.75">
      <c r="A51" s="10" t="s">
        <v>6</v>
      </c>
      <c r="B51" s="11">
        <v>4287</v>
      </c>
      <c r="C51" s="12">
        <v>0.032</v>
      </c>
      <c r="D51" s="13">
        <v>3434</v>
      </c>
      <c r="E51" s="12">
        <v>0.028</v>
      </c>
      <c r="F51" s="11">
        <v>3737</v>
      </c>
      <c r="G51" s="12">
        <v>0.028</v>
      </c>
      <c r="H51" s="13">
        <v>4221</v>
      </c>
      <c r="I51" s="12">
        <v>0.031</v>
      </c>
    </row>
    <row r="52" spans="1:9" ht="12.75">
      <c r="A52" s="14"/>
      <c r="B52" s="15"/>
      <c r="C52" s="16"/>
      <c r="D52" s="17"/>
      <c r="E52" s="16"/>
      <c r="F52" s="15"/>
      <c r="G52" s="16"/>
      <c r="H52" s="17"/>
      <c r="I52" s="16"/>
    </row>
    <row r="53" spans="1:9" ht="12.75">
      <c r="A53" s="18" t="s">
        <v>7</v>
      </c>
      <c r="B53" s="19">
        <v>1556</v>
      </c>
      <c r="C53" s="20">
        <v>0.023</v>
      </c>
      <c r="D53" s="21">
        <v>1094</v>
      </c>
      <c r="E53" s="20">
        <v>0.016</v>
      </c>
      <c r="F53" s="19">
        <v>1309</v>
      </c>
      <c r="G53" s="20">
        <v>0.018</v>
      </c>
      <c r="H53" s="21">
        <v>1896</v>
      </c>
      <c r="I53" s="20">
        <v>0.026</v>
      </c>
    </row>
    <row r="54" spans="1:9" ht="12.75">
      <c r="A54" s="10"/>
      <c r="B54" s="11"/>
      <c r="C54" s="12"/>
      <c r="D54" s="13"/>
      <c r="E54" s="12"/>
      <c r="F54" s="11"/>
      <c r="G54" s="12"/>
      <c r="H54" s="13"/>
      <c r="I54" s="12"/>
    </row>
    <row r="55" spans="1:9" ht="12.75">
      <c r="A55" s="10" t="s">
        <v>8</v>
      </c>
      <c r="B55" s="11">
        <v>3317</v>
      </c>
      <c r="C55" s="12">
        <v>0.04</v>
      </c>
      <c r="D55" s="13">
        <v>2548</v>
      </c>
      <c r="E55" s="12">
        <v>0.033</v>
      </c>
      <c r="F55" s="11">
        <v>2785</v>
      </c>
      <c r="G55" s="12">
        <v>0.032</v>
      </c>
      <c r="H55" s="13">
        <v>3166</v>
      </c>
      <c r="I55" s="12">
        <v>0.035</v>
      </c>
    </row>
    <row r="56" spans="1:9" ht="12.75">
      <c r="A56" s="14"/>
      <c r="B56" s="15"/>
      <c r="C56" s="16"/>
      <c r="D56" s="17"/>
      <c r="E56" s="16"/>
      <c r="F56" s="15"/>
      <c r="G56" s="16"/>
      <c r="H56" s="17"/>
      <c r="I56" s="16"/>
    </row>
    <row r="57" spans="1:9" ht="12.75">
      <c r="A57" s="18" t="s">
        <v>9</v>
      </c>
      <c r="B57" s="19">
        <v>804</v>
      </c>
      <c r="C57" s="20">
        <v>0.025</v>
      </c>
      <c r="D57" s="21">
        <v>746</v>
      </c>
      <c r="E57" s="20">
        <v>0.028</v>
      </c>
      <c r="F57" s="19">
        <v>574</v>
      </c>
      <c r="G57" s="20">
        <v>0.019</v>
      </c>
      <c r="H57" s="21">
        <v>686</v>
      </c>
      <c r="I57" s="20">
        <v>0.022</v>
      </c>
    </row>
    <row r="58" spans="1:9" ht="12.75">
      <c r="A58" s="10"/>
      <c r="B58" s="11"/>
      <c r="C58" s="12"/>
      <c r="D58" s="13"/>
      <c r="E58" s="12"/>
      <c r="F58" s="11"/>
      <c r="G58" s="12"/>
      <c r="H58" s="13"/>
      <c r="I58" s="12"/>
    </row>
    <row r="59" spans="1:9" ht="13.5" thickBot="1">
      <c r="A59" s="7" t="s">
        <v>10</v>
      </c>
      <c r="B59" s="51">
        <v>9964</v>
      </c>
      <c r="C59" s="52">
        <v>0.032</v>
      </c>
      <c r="D59" s="53">
        <v>7822</v>
      </c>
      <c r="E59" s="52">
        <v>0.025</v>
      </c>
      <c r="F59" s="51">
        <v>8405</v>
      </c>
      <c r="G59" s="52">
        <v>0.026</v>
      </c>
      <c r="H59" s="53">
        <v>9969</v>
      </c>
      <c r="I59" s="52">
        <v>0.03</v>
      </c>
    </row>
    <row r="60" spans="1:9" ht="15.75" thickBot="1">
      <c r="A60" s="2"/>
      <c r="B60" s="3" t="s">
        <v>0</v>
      </c>
      <c r="C60" s="4"/>
      <c r="D60" s="5" t="s">
        <v>1</v>
      </c>
      <c r="E60" s="5"/>
      <c r="F60" s="3" t="s">
        <v>2</v>
      </c>
      <c r="G60" s="4"/>
      <c r="H60" s="5" t="s">
        <v>3</v>
      </c>
      <c r="I60" s="4"/>
    </row>
    <row r="61" spans="1:9" ht="15.75" thickBot="1">
      <c r="A61" s="6" t="s">
        <v>11</v>
      </c>
      <c r="B61" s="7" t="s">
        <v>4</v>
      </c>
      <c r="C61" s="8" t="s">
        <v>5</v>
      </c>
      <c r="D61" s="9" t="s">
        <v>4</v>
      </c>
      <c r="E61" s="8" t="s">
        <v>5</v>
      </c>
      <c r="F61" s="7" t="s">
        <v>4</v>
      </c>
      <c r="G61" s="8" t="s">
        <v>5</v>
      </c>
      <c r="H61" s="9" t="s">
        <v>4</v>
      </c>
      <c r="I61" s="8" t="s">
        <v>5</v>
      </c>
    </row>
    <row r="62" spans="1:9" ht="15" thickBot="1">
      <c r="A62" s="30" t="s">
        <v>17</v>
      </c>
      <c r="B62" s="10"/>
      <c r="C62" s="28"/>
      <c r="D62" s="29"/>
      <c r="E62" s="28"/>
      <c r="F62" s="10"/>
      <c r="G62" s="28"/>
      <c r="H62" s="29"/>
      <c r="I62" s="28"/>
    </row>
    <row r="63" spans="1:9" ht="12.75">
      <c r="A63" s="2"/>
      <c r="B63" s="2"/>
      <c r="C63" s="22"/>
      <c r="D63" s="23"/>
      <c r="E63" s="24"/>
      <c r="F63" s="25"/>
      <c r="G63" s="26"/>
      <c r="H63" s="27"/>
      <c r="I63" s="26"/>
    </row>
    <row r="64" spans="1:9" ht="12.75">
      <c r="A64" s="10" t="s">
        <v>6</v>
      </c>
      <c r="B64" s="11">
        <v>4349</v>
      </c>
      <c r="C64" s="12">
        <v>0.033</v>
      </c>
      <c r="D64" s="13">
        <v>3982</v>
      </c>
      <c r="E64" s="12">
        <v>0.032</v>
      </c>
      <c r="F64" s="11">
        <v>4314</v>
      </c>
      <c r="G64" s="12">
        <v>0.033</v>
      </c>
      <c r="H64" s="13">
        <v>4852</v>
      </c>
      <c r="I64" s="12">
        <v>0.036</v>
      </c>
    </row>
    <row r="65" spans="1:9" ht="12.75">
      <c r="A65" s="14"/>
      <c r="B65" s="15"/>
      <c r="C65" s="16"/>
      <c r="D65" s="17"/>
      <c r="E65" s="16"/>
      <c r="F65" s="15"/>
      <c r="G65" s="16"/>
      <c r="H65" s="17"/>
      <c r="I65" s="16"/>
    </row>
    <row r="66" spans="1:9" ht="12.75">
      <c r="A66" s="18" t="s">
        <v>7</v>
      </c>
      <c r="B66" s="19">
        <v>1431</v>
      </c>
      <c r="C66" s="20">
        <v>0.022</v>
      </c>
      <c r="D66" s="21">
        <v>1250</v>
      </c>
      <c r="E66" s="20">
        <v>0.018</v>
      </c>
      <c r="F66" s="19">
        <v>1411</v>
      </c>
      <c r="G66" s="20">
        <v>0.02</v>
      </c>
      <c r="H66" s="21">
        <v>1963</v>
      </c>
      <c r="I66" s="20">
        <v>0.027</v>
      </c>
    </row>
    <row r="67" spans="1:9" ht="12.75">
      <c r="A67" s="10"/>
      <c r="B67" s="11"/>
      <c r="C67" s="12"/>
      <c r="D67" s="13"/>
      <c r="E67" s="12"/>
      <c r="F67" s="11"/>
      <c r="G67" s="12"/>
      <c r="H67" s="13"/>
      <c r="I67" s="12"/>
    </row>
    <row r="68" spans="1:9" ht="12.75">
      <c r="A68" s="10" t="s">
        <v>8</v>
      </c>
      <c r="B68" s="11">
        <v>3266</v>
      </c>
      <c r="C68" s="12">
        <v>0.039</v>
      </c>
      <c r="D68" s="13">
        <v>2631</v>
      </c>
      <c r="E68" s="12">
        <v>0.034</v>
      </c>
      <c r="F68" s="11">
        <v>2927</v>
      </c>
      <c r="G68" s="12">
        <v>0.034</v>
      </c>
      <c r="H68" s="13">
        <v>3353</v>
      </c>
      <c r="I68" s="12">
        <v>0.037</v>
      </c>
    </row>
    <row r="69" spans="1:9" ht="12.75">
      <c r="A69" s="14"/>
      <c r="B69" s="15"/>
      <c r="C69" s="16"/>
      <c r="D69" s="17"/>
      <c r="E69" s="16"/>
      <c r="F69" s="15"/>
      <c r="G69" s="16"/>
      <c r="H69" s="17"/>
      <c r="I69" s="16"/>
    </row>
    <row r="70" spans="1:9" ht="12.75">
      <c r="A70" s="18" t="s">
        <v>9</v>
      </c>
      <c r="B70" s="19">
        <v>726</v>
      </c>
      <c r="C70" s="20">
        <v>0.023</v>
      </c>
      <c r="D70" s="21">
        <v>781</v>
      </c>
      <c r="E70" s="20">
        <v>0.029</v>
      </c>
      <c r="F70" s="19">
        <v>514</v>
      </c>
      <c r="G70" s="20">
        <v>0.017</v>
      </c>
      <c r="H70" s="21">
        <v>729</v>
      </c>
      <c r="I70" s="20">
        <v>0.023</v>
      </c>
    </row>
    <row r="71" spans="1:9" ht="12.75">
      <c r="A71" s="10"/>
      <c r="B71" s="11"/>
      <c r="C71" s="12"/>
      <c r="D71" s="13"/>
      <c r="E71" s="12"/>
      <c r="F71" s="11"/>
      <c r="G71" s="12"/>
      <c r="H71" s="13"/>
      <c r="I71" s="12"/>
    </row>
    <row r="72" spans="1:9" ht="13.5" thickBot="1">
      <c r="A72" s="7" t="s">
        <v>10</v>
      </c>
      <c r="B72" s="51">
        <v>9772</v>
      </c>
      <c r="C72" s="52">
        <v>0.031</v>
      </c>
      <c r="D72" s="53">
        <v>8644</v>
      </c>
      <c r="E72" s="52">
        <v>0.028</v>
      </c>
      <c r="F72" s="51">
        <v>9166</v>
      </c>
      <c r="G72" s="52">
        <v>0.029</v>
      </c>
      <c r="H72" s="53">
        <v>10897</v>
      </c>
      <c r="I72" s="52">
        <v>0.033</v>
      </c>
    </row>
    <row r="73" spans="1:9" ht="15" thickBot="1">
      <c r="A73" s="30" t="s">
        <v>18</v>
      </c>
      <c r="B73" s="10"/>
      <c r="C73" s="28"/>
      <c r="D73" s="29"/>
      <c r="E73" s="28"/>
      <c r="F73" s="10"/>
      <c r="G73" s="28"/>
      <c r="H73" s="29"/>
      <c r="I73" s="28"/>
    </row>
    <row r="74" spans="1:9" ht="12.75">
      <c r="A74" s="2"/>
      <c r="B74" s="2"/>
      <c r="C74" s="22"/>
      <c r="D74" s="23"/>
      <c r="E74" s="24"/>
      <c r="F74" s="25"/>
      <c r="G74" s="26"/>
      <c r="H74" s="27"/>
      <c r="I74" s="26"/>
    </row>
    <row r="75" spans="1:9" ht="12.75">
      <c r="A75" s="10" t="s">
        <v>6</v>
      </c>
      <c r="B75" s="11">
        <v>4713</v>
      </c>
      <c r="C75" s="12">
        <v>0.036</v>
      </c>
      <c r="D75" s="13">
        <v>4099</v>
      </c>
      <c r="E75" s="12">
        <v>0.033</v>
      </c>
      <c r="F75" s="11">
        <v>4630</v>
      </c>
      <c r="G75" s="12">
        <v>0.035</v>
      </c>
      <c r="H75" s="13">
        <v>5390</v>
      </c>
      <c r="I75" s="12">
        <v>0.04</v>
      </c>
    </row>
    <row r="76" spans="1:9" ht="12.75">
      <c r="A76" s="14"/>
      <c r="B76" s="15"/>
      <c r="C76" s="16"/>
      <c r="D76" s="17"/>
      <c r="E76" s="16"/>
      <c r="F76" s="15"/>
      <c r="G76" s="16"/>
      <c r="H76" s="17"/>
      <c r="I76" s="16"/>
    </row>
    <row r="77" spans="1:9" ht="12.75">
      <c r="A77" s="18" t="s">
        <v>7</v>
      </c>
      <c r="B77" s="19">
        <v>1568</v>
      </c>
      <c r="C77" s="20">
        <v>0.024</v>
      </c>
      <c r="D77" s="21">
        <v>1394</v>
      </c>
      <c r="E77" s="20">
        <v>0.02</v>
      </c>
      <c r="F77" s="19">
        <v>1549</v>
      </c>
      <c r="G77" s="20">
        <v>0.022</v>
      </c>
      <c r="H77" s="21">
        <f>1749+341</f>
        <v>2090</v>
      </c>
      <c r="I77" s="20">
        <v>0.029</v>
      </c>
    </row>
    <row r="78" spans="1:9" ht="12.75">
      <c r="A78" s="10"/>
      <c r="B78" s="11"/>
      <c r="C78" s="12"/>
      <c r="D78" s="13"/>
      <c r="E78" s="12"/>
      <c r="F78" s="11"/>
      <c r="G78" s="12"/>
      <c r="H78" s="13"/>
      <c r="I78" s="12"/>
    </row>
    <row r="79" spans="1:9" ht="12.75">
      <c r="A79" s="10" t="s">
        <v>8</v>
      </c>
      <c r="B79" s="11">
        <v>3257</v>
      </c>
      <c r="C79" s="12">
        <v>0.039</v>
      </c>
      <c r="D79" s="13">
        <v>2917</v>
      </c>
      <c r="E79" s="12">
        <v>0.038</v>
      </c>
      <c r="F79" s="11">
        <v>3262</v>
      </c>
      <c r="G79" s="12">
        <v>0.038</v>
      </c>
      <c r="H79" s="13">
        <v>3747</v>
      </c>
      <c r="I79" s="12">
        <v>0.042</v>
      </c>
    </row>
    <row r="80" spans="1:9" ht="12.75">
      <c r="A80" s="14"/>
      <c r="B80" s="15"/>
      <c r="C80" s="16"/>
      <c r="D80" s="17"/>
      <c r="E80" s="16"/>
      <c r="F80" s="15"/>
      <c r="G80" s="16"/>
      <c r="H80" s="17"/>
      <c r="I80" s="16"/>
    </row>
    <row r="81" spans="1:9" ht="12.75">
      <c r="A81" s="18" t="s">
        <v>9</v>
      </c>
      <c r="B81" s="19">
        <v>897</v>
      </c>
      <c r="C81" s="20">
        <v>0.028</v>
      </c>
      <c r="D81" s="21">
        <v>839</v>
      </c>
      <c r="E81" s="20">
        <v>0.031</v>
      </c>
      <c r="F81" s="19">
        <v>582</v>
      </c>
      <c r="G81" s="20">
        <v>0.019</v>
      </c>
      <c r="H81" s="21">
        <v>866</v>
      </c>
      <c r="I81" s="20">
        <v>0.028</v>
      </c>
    </row>
    <row r="82" spans="1:9" ht="12.75">
      <c r="A82" s="10"/>
      <c r="B82" s="11"/>
      <c r="C82" s="12"/>
      <c r="D82" s="13"/>
      <c r="E82" s="12"/>
      <c r="F82" s="11"/>
      <c r="G82" s="12"/>
      <c r="H82" s="13"/>
      <c r="I82" s="12"/>
    </row>
    <row r="83" spans="1:9" ht="13.5" thickBot="1">
      <c r="A83" s="7" t="s">
        <v>10</v>
      </c>
      <c r="B83" s="51">
        <v>10435</v>
      </c>
      <c r="C83" s="52">
        <v>0.033</v>
      </c>
      <c r="D83" s="53">
        <v>9249</v>
      </c>
      <c r="E83" s="52">
        <v>0.03</v>
      </c>
      <c r="F83" s="51">
        <v>10023</v>
      </c>
      <c r="G83" s="52">
        <v>0.031</v>
      </c>
      <c r="H83" s="53">
        <v>12093</v>
      </c>
      <c r="I83" s="52">
        <v>0.037</v>
      </c>
    </row>
    <row r="84" spans="1:9" ht="15" thickBot="1">
      <c r="A84" s="30" t="s">
        <v>19</v>
      </c>
      <c r="B84" s="10"/>
      <c r="C84" s="28"/>
      <c r="D84" s="29"/>
      <c r="E84" s="28"/>
      <c r="F84" s="10"/>
      <c r="G84" s="28"/>
      <c r="H84" s="29"/>
      <c r="I84" s="28"/>
    </row>
    <row r="85" spans="1:9" ht="12.75">
      <c r="A85" s="2"/>
      <c r="B85" s="2"/>
      <c r="C85" s="22"/>
      <c r="D85" s="23"/>
      <c r="E85" s="24"/>
      <c r="F85" s="25"/>
      <c r="G85" s="26"/>
      <c r="H85" s="27"/>
      <c r="I85" s="26"/>
    </row>
    <row r="86" spans="1:9" ht="12.75">
      <c r="A86" s="10" t="s">
        <v>6</v>
      </c>
      <c r="B86" s="11">
        <v>4670</v>
      </c>
      <c r="C86" s="12">
        <v>0.035</v>
      </c>
      <c r="D86" s="13">
        <v>4039</v>
      </c>
      <c r="E86" s="12">
        <v>0.033</v>
      </c>
      <c r="F86" s="11">
        <v>4566</v>
      </c>
      <c r="G86" s="12">
        <v>0.035</v>
      </c>
      <c r="H86" s="13">
        <v>5133</v>
      </c>
      <c r="I86" s="12">
        <v>0.037</v>
      </c>
    </row>
    <row r="87" spans="1:9" ht="12.75">
      <c r="A87" s="14"/>
      <c r="B87" s="15"/>
      <c r="C87" s="16"/>
      <c r="D87" s="17"/>
      <c r="E87" s="16"/>
      <c r="F87" s="15"/>
      <c r="G87" s="16"/>
      <c r="H87" s="17"/>
      <c r="I87" s="16"/>
    </row>
    <row r="88" spans="1:9" ht="12.75">
      <c r="A88" s="18" t="s">
        <v>7</v>
      </c>
      <c r="B88" s="19">
        <v>1691</v>
      </c>
      <c r="C88" s="20">
        <v>0.025</v>
      </c>
      <c r="D88" s="21">
        <v>1293</v>
      </c>
      <c r="E88" s="20">
        <v>0.018</v>
      </c>
      <c r="F88" s="19">
        <v>1505</v>
      </c>
      <c r="G88" s="20">
        <v>0.021</v>
      </c>
      <c r="H88" s="21">
        <v>1860</v>
      </c>
      <c r="I88" s="20">
        <v>0.025</v>
      </c>
    </row>
    <row r="89" spans="1:9" ht="12.75">
      <c r="A89" s="10"/>
      <c r="B89" s="11"/>
      <c r="C89" s="12"/>
      <c r="D89" s="13"/>
      <c r="E89" s="12"/>
      <c r="F89" s="11"/>
      <c r="G89" s="12"/>
      <c r="H89" s="13"/>
      <c r="I89" s="12"/>
    </row>
    <row r="90" spans="1:9" ht="12.75">
      <c r="A90" s="10" t="s">
        <v>8</v>
      </c>
      <c r="B90" s="11">
        <v>3280</v>
      </c>
      <c r="C90" s="12">
        <v>0.039</v>
      </c>
      <c r="D90" s="13">
        <v>2847</v>
      </c>
      <c r="E90" s="12">
        <v>0.037</v>
      </c>
      <c r="F90" s="11">
        <v>3189</v>
      </c>
      <c r="G90" s="12">
        <v>0.037</v>
      </c>
      <c r="H90" s="13">
        <v>3462</v>
      </c>
      <c r="I90" s="12">
        <v>0.036</v>
      </c>
    </row>
    <row r="91" spans="1:9" ht="12.75">
      <c r="A91" s="14"/>
      <c r="B91" s="15"/>
      <c r="C91" s="16"/>
      <c r="D91" s="17"/>
      <c r="E91" s="16"/>
      <c r="F91" s="15"/>
      <c r="G91" s="16"/>
      <c r="H91" s="17"/>
      <c r="I91" s="16"/>
    </row>
    <row r="92" spans="1:9" ht="12.75">
      <c r="A92" s="18" t="s">
        <v>9</v>
      </c>
      <c r="B92" s="19">
        <v>764</v>
      </c>
      <c r="C92" s="20">
        <v>0.024</v>
      </c>
      <c r="D92" s="21">
        <v>797</v>
      </c>
      <c r="E92" s="20">
        <v>0.029</v>
      </c>
      <c r="F92" s="19">
        <v>609</v>
      </c>
      <c r="G92" s="20">
        <v>0.02</v>
      </c>
      <c r="H92" s="21">
        <v>835</v>
      </c>
      <c r="I92" s="20">
        <v>0.026</v>
      </c>
    </row>
    <row r="93" spans="1:9" ht="12.75">
      <c r="A93" s="10"/>
      <c r="B93" s="11"/>
      <c r="C93" s="12"/>
      <c r="D93" s="13"/>
      <c r="E93" s="12"/>
      <c r="F93" s="11"/>
      <c r="G93" s="12"/>
      <c r="H93" s="13"/>
      <c r="I93" s="12"/>
    </row>
    <row r="94" spans="1:9" ht="13.5" thickBot="1">
      <c r="A94" s="7" t="s">
        <v>10</v>
      </c>
      <c r="B94" s="51">
        <v>10406</v>
      </c>
      <c r="C94" s="52">
        <v>0.033</v>
      </c>
      <c r="D94" s="53">
        <v>8976</v>
      </c>
      <c r="E94" s="52">
        <v>0.029</v>
      </c>
      <c r="F94" s="51">
        <v>9869</v>
      </c>
      <c r="G94" s="52">
        <v>0.031</v>
      </c>
      <c r="H94" s="53">
        <v>11290</v>
      </c>
      <c r="I94" s="52">
        <v>0.034</v>
      </c>
    </row>
    <row r="95" spans="1:9" ht="15" thickBot="1">
      <c r="A95" s="30" t="s">
        <v>20</v>
      </c>
      <c r="B95" s="10"/>
      <c r="C95" s="28"/>
      <c r="D95" s="29"/>
      <c r="E95" s="28"/>
      <c r="F95" s="10"/>
      <c r="G95" s="28"/>
      <c r="H95" s="29"/>
      <c r="I95" s="28"/>
    </row>
    <row r="96" spans="1:9" ht="12.75">
      <c r="A96" s="2"/>
      <c r="B96" s="2"/>
      <c r="C96" s="22"/>
      <c r="D96" s="23"/>
      <c r="E96" s="24"/>
      <c r="F96" s="25"/>
      <c r="G96" s="26"/>
      <c r="H96" s="27"/>
      <c r="I96" s="26"/>
    </row>
    <row r="97" spans="1:9" ht="12.75">
      <c r="A97" s="10" t="s">
        <v>6</v>
      </c>
      <c r="B97" s="11">
        <v>4239</v>
      </c>
      <c r="C97" s="12">
        <v>0.032</v>
      </c>
      <c r="D97" s="13">
        <v>3763</v>
      </c>
      <c r="E97" s="12">
        <v>0.03</v>
      </c>
      <c r="F97" s="11">
        <v>4332</v>
      </c>
      <c r="G97" s="12">
        <v>0.033</v>
      </c>
      <c r="H97" s="13">
        <v>4710</v>
      </c>
      <c r="I97" s="12">
        <v>0.034</v>
      </c>
    </row>
    <row r="98" spans="1:9" ht="12.75">
      <c r="A98" s="14"/>
      <c r="B98" s="15"/>
      <c r="C98" s="16"/>
      <c r="D98" s="17"/>
      <c r="E98" s="16"/>
      <c r="F98" s="15"/>
      <c r="G98" s="16"/>
      <c r="H98" s="17"/>
      <c r="I98" s="16"/>
    </row>
    <row r="99" spans="1:9" ht="12.75">
      <c r="A99" s="18" t="s">
        <v>7</v>
      </c>
      <c r="B99" s="19">
        <v>1425</v>
      </c>
      <c r="C99" s="20">
        <v>0.021</v>
      </c>
      <c r="D99" s="21">
        <v>1314</v>
      </c>
      <c r="E99" s="20">
        <v>0.019</v>
      </c>
      <c r="F99" s="19">
        <v>1528</v>
      </c>
      <c r="G99" s="20">
        <v>0.021</v>
      </c>
      <c r="H99" s="21">
        <v>1764</v>
      </c>
      <c r="I99" s="20">
        <v>0.024</v>
      </c>
    </row>
    <row r="100" spans="1:9" ht="12.75">
      <c r="A100" s="10"/>
      <c r="B100" s="11"/>
      <c r="C100" s="12"/>
      <c r="D100" s="13"/>
      <c r="E100" s="12"/>
      <c r="F100" s="11"/>
      <c r="G100" s="12"/>
      <c r="H100" s="13"/>
      <c r="I100" s="12"/>
    </row>
    <row r="101" spans="1:9" ht="12.75">
      <c r="A101" s="10" t="s">
        <v>8</v>
      </c>
      <c r="B101" s="11">
        <v>3025</v>
      </c>
      <c r="C101" s="12">
        <v>0.036</v>
      </c>
      <c r="D101" s="13">
        <v>2688</v>
      </c>
      <c r="E101" s="12">
        <v>0.035</v>
      </c>
      <c r="F101" s="11">
        <v>2936</v>
      </c>
      <c r="G101" s="12">
        <v>0.034</v>
      </c>
      <c r="H101" s="13">
        <v>3342</v>
      </c>
      <c r="I101" s="12">
        <v>0.036</v>
      </c>
    </row>
    <row r="102" spans="1:9" ht="12.75">
      <c r="A102" s="14"/>
      <c r="B102" s="15"/>
      <c r="C102" s="16"/>
      <c r="D102" s="17"/>
      <c r="E102" s="16"/>
      <c r="F102" s="15"/>
      <c r="G102" s="16"/>
      <c r="H102" s="17"/>
      <c r="I102" s="16"/>
    </row>
    <row r="103" spans="1:9" ht="12.75">
      <c r="A103" s="18" t="s">
        <v>9</v>
      </c>
      <c r="B103" s="19">
        <v>739</v>
      </c>
      <c r="C103" s="20">
        <v>0.023</v>
      </c>
      <c r="D103" s="21">
        <v>737</v>
      </c>
      <c r="E103" s="20">
        <v>0.027</v>
      </c>
      <c r="F103" s="19">
        <v>530</v>
      </c>
      <c r="G103" s="20">
        <v>0.017</v>
      </c>
      <c r="H103" s="21">
        <v>690</v>
      </c>
      <c r="I103" s="20">
        <v>0.022</v>
      </c>
    </row>
    <row r="104" spans="1:9" ht="12.75">
      <c r="A104" s="10"/>
      <c r="B104" s="11"/>
      <c r="C104" s="12"/>
      <c r="D104" s="13"/>
      <c r="E104" s="12"/>
      <c r="F104" s="11"/>
      <c r="G104" s="12"/>
      <c r="H104" s="13"/>
      <c r="I104" s="12"/>
    </row>
    <row r="105" spans="1:9" ht="13.5" thickBot="1">
      <c r="A105" s="7" t="s">
        <v>10</v>
      </c>
      <c r="B105" s="51">
        <v>9428</v>
      </c>
      <c r="C105" s="52">
        <v>0.03</v>
      </c>
      <c r="D105" s="53">
        <v>8502</v>
      </c>
      <c r="E105" s="52">
        <v>0.027</v>
      </c>
      <c r="F105" s="51">
        <v>9326</v>
      </c>
      <c r="G105" s="52">
        <v>0.029</v>
      </c>
      <c r="H105" s="53">
        <v>10506</v>
      </c>
      <c r="I105" s="52">
        <v>0.031</v>
      </c>
    </row>
    <row r="106" spans="1:9" ht="15" thickBot="1">
      <c r="A106" s="30" t="s">
        <v>21</v>
      </c>
      <c r="B106" s="10"/>
      <c r="C106" s="28"/>
      <c r="D106" s="29"/>
      <c r="E106" s="28"/>
      <c r="F106" s="10"/>
      <c r="G106" s="28"/>
      <c r="H106" s="29"/>
      <c r="I106" s="28"/>
    </row>
    <row r="107" spans="1:9" ht="12.75">
      <c r="A107" s="2"/>
      <c r="B107" s="2"/>
      <c r="C107" s="22"/>
      <c r="D107" s="23"/>
      <c r="E107" s="24"/>
      <c r="F107" s="25"/>
      <c r="G107" s="26"/>
      <c r="H107" s="27"/>
      <c r="I107" s="26"/>
    </row>
    <row r="108" spans="1:9" ht="12.75">
      <c r="A108" s="10" t="s">
        <v>6</v>
      </c>
      <c r="B108" s="11">
        <v>3774</v>
      </c>
      <c r="C108" s="12">
        <v>0.029</v>
      </c>
      <c r="D108" s="13">
        <v>3480</v>
      </c>
      <c r="E108" s="12">
        <v>0.028</v>
      </c>
      <c r="F108" s="11">
        <v>4087</v>
      </c>
      <c r="G108" s="12">
        <v>0.031</v>
      </c>
      <c r="H108" s="13">
        <v>4240</v>
      </c>
      <c r="I108" s="12">
        <v>0.031</v>
      </c>
    </row>
    <row r="109" spans="1:9" ht="12.75">
      <c r="A109" s="14"/>
      <c r="B109" s="15"/>
      <c r="C109" s="16"/>
      <c r="D109" s="17"/>
      <c r="E109" s="16"/>
      <c r="F109" s="15"/>
      <c r="G109" s="16"/>
      <c r="H109" s="17"/>
      <c r="I109" s="16"/>
    </row>
    <row r="110" spans="1:9" ht="12.75">
      <c r="A110" s="18" t="s">
        <v>7</v>
      </c>
      <c r="B110" s="19">
        <v>1413</v>
      </c>
      <c r="C110" s="20">
        <v>0.021</v>
      </c>
      <c r="D110" s="21">
        <v>1516</v>
      </c>
      <c r="E110" s="20">
        <v>0.022</v>
      </c>
      <c r="F110" s="19">
        <v>1653</v>
      </c>
      <c r="G110" s="20">
        <v>0.023</v>
      </c>
      <c r="H110" s="21">
        <v>1905</v>
      </c>
      <c r="I110" s="20">
        <v>0.026</v>
      </c>
    </row>
    <row r="111" spans="1:9" ht="12.75">
      <c r="A111" s="10"/>
      <c r="B111" s="11"/>
      <c r="C111" s="12"/>
      <c r="D111" s="13"/>
      <c r="E111" s="12"/>
      <c r="F111" s="11"/>
      <c r="G111" s="12"/>
      <c r="H111" s="13"/>
      <c r="I111" s="12"/>
    </row>
    <row r="112" spans="1:9" ht="12.75">
      <c r="A112" s="10" t="s">
        <v>8</v>
      </c>
      <c r="B112" s="11">
        <v>2813</v>
      </c>
      <c r="C112" s="12">
        <v>0.034</v>
      </c>
      <c r="D112" s="13">
        <v>2818</v>
      </c>
      <c r="E112" s="12">
        <v>0.037</v>
      </c>
      <c r="F112" s="11">
        <v>2866</v>
      </c>
      <c r="G112" s="12">
        <v>0.033</v>
      </c>
      <c r="H112" s="13">
        <v>3264</v>
      </c>
      <c r="I112" s="12">
        <v>0.036</v>
      </c>
    </row>
    <row r="113" spans="1:9" ht="12.75">
      <c r="A113" s="14"/>
      <c r="B113" s="15"/>
      <c r="C113" s="16"/>
      <c r="D113" s="17"/>
      <c r="E113" s="16"/>
      <c r="F113" s="15"/>
      <c r="G113" s="16"/>
      <c r="H113" s="17"/>
      <c r="I113" s="16"/>
    </row>
    <row r="114" spans="1:9" ht="12.75">
      <c r="A114" s="18" t="s">
        <v>9</v>
      </c>
      <c r="B114" s="19">
        <v>780</v>
      </c>
      <c r="C114" s="20">
        <v>0.025</v>
      </c>
      <c r="D114" s="21">
        <v>796</v>
      </c>
      <c r="E114" s="20">
        <v>0.029</v>
      </c>
      <c r="F114" s="19">
        <v>591</v>
      </c>
      <c r="G114" s="20">
        <v>0.019</v>
      </c>
      <c r="H114" s="21">
        <v>725</v>
      </c>
      <c r="I114" s="20">
        <v>0.023</v>
      </c>
    </row>
    <row r="115" spans="1:9" ht="12.75">
      <c r="A115" s="10"/>
      <c r="B115" s="11"/>
      <c r="C115" s="12"/>
      <c r="D115" s="13"/>
      <c r="E115" s="12"/>
      <c r="F115" s="11"/>
      <c r="G115" s="12"/>
      <c r="H115" s="13"/>
      <c r="I115" s="12"/>
    </row>
    <row r="116" spans="1:9" ht="13.5" thickBot="1">
      <c r="A116" s="7" t="s">
        <v>10</v>
      </c>
      <c r="B116" s="51">
        <v>8780</v>
      </c>
      <c r="C116" s="52">
        <v>0.028</v>
      </c>
      <c r="D116" s="53">
        <v>8610</v>
      </c>
      <c r="E116" s="52">
        <v>0.028</v>
      </c>
      <c r="F116" s="51">
        <v>9197</v>
      </c>
      <c r="G116" s="52">
        <v>0.029</v>
      </c>
      <c r="H116" s="53">
        <f>SUM(H108:H114)</f>
        <v>10134</v>
      </c>
      <c r="I116" s="52">
        <v>0.03</v>
      </c>
    </row>
    <row r="119" ht="13.5" thickBot="1"/>
    <row r="120" spans="1:9" ht="15.75" thickBot="1">
      <c r="A120" s="2"/>
      <c r="B120" s="3" t="s">
        <v>0</v>
      </c>
      <c r="C120" s="4"/>
      <c r="D120" s="5" t="s">
        <v>1</v>
      </c>
      <c r="E120" s="5"/>
      <c r="F120" s="3" t="s">
        <v>2</v>
      </c>
      <c r="G120" s="4"/>
      <c r="H120" s="5" t="s">
        <v>3</v>
      </c>
      <c r="I120" s="4"/>
    </row>
    <row r="121" spans="1:9" ht="15.75" thickBot="1">
      <c r="A121" s="6" t="s">
        <v>11</v>
      </c>
      <c r="B121" s="7" t="s">
        <v>4</v>
      </c>
      <c r="C121" s="8" t="s">
        <v>5</v>
      </c>
      <c r="D121" s="9" t="s">
        <v>4</v>
      </c>
      <c r="E121" s="8" t="s">
        <v>5</v>
      </c>
      <c r="F121" s="7" t="s">
        <v>4</v>
      </c>
      <c r="G121" s="8" t="s">
        <v>5</v>
      </c>
      <c r="H121" s="9" t="s">
        <v>4</v>
      </c>
      <c r="I121" s="8" t="s">
        <v>5</v>
      </c>
    </row>
    <row r="122" spans="1:9" ht="15" thickBot="1">
      <c r="A122" s="30" t="s">
        <v>22</v>
      </c>
      <c r="B122" s="10"/>
      <c r="C122" s="28"/>
      <c r="D122" s="29"/>
      <c r="E122" s="28"/>
      <c r="F122" s="10"/>
      <c r="G122" s="28"/>
      <c r="H122" s="29"/>
      <c r="I122" s="28"/>
    </row>
    <row r="123" spans="1:9" ht="12.75">
      <c r="A123" s="2"/>
      <c r="B123" s="2"/>
      <c r="C123" s="22"/>
      <c r="D123" s="23"/>
      <c r="E123" s="24"/>
      <c r="F123" s="25"/>
      <c r="G123" s="26"/>
      <c r="H123" s="27"/>
      <c r="I123" s="26"/>
    </row>
    <row r="124" spans="1:9" ht="12.75">
      <c r="A124" s="10" t="s">
        <v>6</v>
      </c>
      <c r="B124" s="11">
        <v>3756</v>
      </c>
      <c r="C124" s="12">
        <v>0.028</v>
      </c>
      <c r="D124" s="13">
        <v>3592</v>
      </c>
      <c r="E124" s="12">
        <v>0.029</v>
      </c>
      <c r="F124" s="11">
        <v>4099</v>
      </c>
      <c r="G124" s="12">
        <v>0.031</v>
      </c>
      <c r="H124" s="13"/>
      <c r="I124" s="12"/>
    </row>
    <row r="125" spans="1:9" ht="12.75">
      <c r="A125" s="14"/>
      <c r="B125" s="15"/>
      <c r="C125" s="16"/>
      <c r="D125" s="17"/>
      <c r="E125" s="16"/>
      <c r="F125" s="15"/>
      <c r="G125" s="16"/>
      <c r="H125" s="17"/>
      <c r="I125" s="16"/>
    </row>
    <row r="126" spans="1:9" ht="12.75">
      <c r="A126" s="18" t="s">
        <v>7</v>
      </c>
      <c r="B126" s="19">
        <v>3012</v>
      </c>
      <c r="C126" s="20">
        <v>0.045</v>
      </c>
      <c r="D126" s="21">
        <v>3323</v>
      </c>
      <c r="E126" s="20">
        <v>0.047</v>
      </c>
      <c r="F126" s="19">
        <v>3621</v>
      </c>
      <c r="G126" s="20">
        <v>0.051</v>
      </c>
      <c r="H126" s="21"/>
      <c r="I126" s="20"/>
    </row>
    <row r="127" spans="1:9" ht="12.75">
      <c r="A127" s="10"/>
      <c r="B127" s="11"/>
      <c r="C127" s="12"/>
      <c r="D127" s="13"/>
      <c r="E127" s="12"/>
      <c r="F127" s="11"/>
      <c r="G127" s="12"/>
      <c r="H127" s="13"/>
      <c r="I127" s="12"/>
    </row>
    <row r="128" spans="1:9" ht="12.75">
      <c r="A128" s="10" t="s">
        <v>8</v>
      </c>
      <c r="B128" s="11">
        <v>2819</v>
      </c>
      <c r="C128" s="12">
        <v>0.034</v>
      </c>
      <c r="D128" s="13">
        <v>3082</v>
      </c>
      <c r="E128" s="12">
        <v>0.04</v>
      </c>
      <c r="F128" s="11">
        <v>3062</v>
      </c>
      <c r="G128" s="12">
        <v>0.036</v>
      </c>
      <c r="H128" s="13"/>
      <c r="I128" s="12"/>
    </row>
    <row r="129" spans="1:9" ht="12.75">
      <c r="A129" s="14"/>
      <c r="B129" s="15"/>
      <c r="C129" s="16"/>
      <c r="D129" s="17"/>
      <c r="E129" s="16"/>
      <c r="F129" s="15"/>
      <c r="G129" s="16"/>
      <c r="H129" s="17"/>
      <c r="I129" s="16"/>
    </row>
    <row r="130" spans="1:9" ht="12.75">
      <c r="A130" s="18" t="s">
        <v>9</v>
      </c>
      <c r="B130" s="19">
        <v>938</v>
      </c>
      <c r="C130" s="20">
        <v>0.03</v>
      </c>
      <c r="D130" s="21">
        <v>919</v>
      </c>
      <c r="E130" s="20">
        <v>0.034</v>
      </c>
      <c r="F130" s="19">
        <v>669</v>
      </c>
      <c r="G130" s="20">
        <v>0.022</v>
      </c>
      <c r="H130" s="21"/>
      <c r="I130" s="20"/>
    </row>
    <row r="131" spans="1:9" ht="12.75">
      <c r="A131" s="10"/>
      <c r="B131" s="11"/>
      <c r="C131" s="12"/>
      <c r="D131" s="13"/>
      <c r="E131" s="12"/>
      <c r="F131" s="11"/>
      <c r="G131" s="12"/>
      <c r="H131" s="13"/>
      <c r="I131" s="12"/>
    </row>
    <row r="132" spans="1:9" ht="13.5" thickBot="1">
      <c r="A132" s="7" t="s">
        <v>10</v>
      </c>
      <c r="B132" s="51">
        <v>10525</v>
      </c>
      <c r="C132" s="52">
        <v>0.034</v>
      </c>
      <c r="D132" s="53">
        <v>10916</v>
      </c>
      <c r="E132" s="52">
        <v>0.035</v>
      </c>
      <c r="F132" s="51">
        <v>11451</v>
      </c>
      <c r="G132" s="52">
        <v>0.036</v>
      </c>
      <c r="H132" s="53"/>
      <c r="I132" s="52"/>
    </row>
    <row r="133" spans="1:9" ht="15" thickBot="1">
      <c r="A133" s="30" t="s">
        <v>23</v>
      </c>
      <c r="B133" s="10"/>
      <c r="C133" s="28"/>
      <c r="D133" s="29"/>
      <c r="E133" s="28"/>
      <c r="F133" s="10"/>
      <c r="G133" s="28"/>
      <c r="H133" s="29"/>
      <c r="I133" s="28"/>
    </row>
    <row r="134" spans="1:9" ht="12.75">
      <c r="A134" s="2"/>
      <c r="B134" s="2"/>
      <c r="C134" s="22"/>
      <c r="D134" s="23"/>
      <c r="E134" s="24"/>
      <c r="F134" s="25"/>
      <c r="G134" s="26"/>
      <c r="H134" s="27"/>
      <c r="I134" s="26"/>
    </row>
    <row r="135" spans="1:9" ht="12.75">
      <c r="A135" s="10" t="s">
        <v>6</v>
      </c>
      <c r="B135" s="11">
        <v>3757</v>
      </c>
      <c r="C135" s="12">
        <v>0.028</v>
      </c>
      <c r="D135" s="13">
        <v>3723</v>
      </c>
      <c r="E135" s="12">
        <v>0.03</v>
      </c>
      <c r="F135" s="11">
        <v>4143</v>
      </c>
      <c r="G135" s="12">
        <v>0.031</v>
      </c>
      <c r="H135" s="13"/>
      <c r="I135" s="12"/>
    </row>
    <row r="136" spans="1:9" ht="12.75">
      <c r="A136" s="14"/>
      <c r="B136" s="15"/>
      <c r="C136" s="16"/>
      <c r="D136" s="17"/>
      <c r="E136" s="16"/>
      <c r="F136" s="15"/>
      <c r="G136" s="16"/>
      <c r="H136" s="17"/>
      <c r="I136" s="16"/>
    </row>
    <row r="137" spans="1:9" ht="12.75">
      <c r="A137" s="18" t="s">
        <v>7</v>
      </c>
      <c r="B137" s="19">
        <v>3403</v>
      </c>
      <c r="C137" s="20">
        <v>0.051</v>
      </c>
      <c r="D137" s="21">
        <v>3796</v>
      </c>
      <c r="E137" s="20">
        <v>0.054</v>
      </c>
      <c r="F137" s="19">
        <v>4319</v>
      </c>
      <c r="G137" s="20">
        <v>0.06</v>
      </c>
      <c r="H137" s="21"/>
      <c r="I137" s="20"/>
    </row>
    <row r="138" spans="1:9" ht="12.75">
      <c r="A138" s="10"/>
      <c r="B138" s="11"/>
      <c r="C138" s="12"/>
      <c r="D138" s="13"/>
      <c r="E138" s="12"/>
      <c r="F138" s="11"/>
      <c r="G138" s="12"/>
      <c r="H138" s="13"/>
      <c r="I138" s="12"/>
    </row>
    <row r="139" spans="1:9" ht="12.75">
      <c r="A139" s="10" t="s">
        <v>8</v>
      </c>
      <c r="B139" s="11">
        <v>2748</v>
      </c>
      <c r="C139" s="12">
        <v>0.033</v>
      </c>
      <c r="D139" s="13">
        <v>2919</v>
      </c>
      <c r="E139" s="12">
        <v>0.038</v>
      </c>
      <c r="F139" s="11">
        <v>3065</v>
      </c>
      <c r="G139" s="12">
        <v>0.036</v>
      </c>
      <c r="H139" s="13"/>
      <c r="I139" s="12"/>
    </row>
    <row r="140" spans="1:9" ht="12.75">
      <c r="A140" s="14"/>
      <c r="B140" s="15"/>
      <c r="C140" s="16"/>
      <c r="D140" s="17"/>
      <c r="E140" s="16"/>
      <c r="F140" s="15"/>
      <c r="G140" s="16"/>
      <c r="H140" s="17"/>
      <c r="I140" s="16"/>
    </row>
    <row r="141" spans="1:9" ht="12.75">
      <c r="A141" s="18" t="s">
        <v>9</v>
      </c>
      <c r="B141" s="19">
        <v>1003</v>
      </c>
      <c r="C141" s="20">
        <v>0.032</v>
      </c>
      <c r="D141" s="21">
        <v>927</v>
      </c>
      <c r="E141" s="20">
        <v>0.034</v>
      </c>
      <c r="F141" s="19">
        <v>817</v>
      </c>
      <c r="G141" s="20">
        <v>0.027</v>
      </c>
      <c r="H141" s="21"/>
      <c r="I141" s="20"/>
    </row>
    <row r="142" spans="1:9" ht="12.75">
      <c r="A142" s="10"/>
      <c r="B142" s="11"/>
      <c r="C142" s="12"/>
      <c r="D142" s="13"/>
      <c r="E142" s="12"/>
      <c r="F142" s="11"/>
      <c r="G142" s="12"/>
      <c r="H142" s="13"/>
      <c r="I142" s="12"/>
    </row>
    <row r="143" spans="1:9" ht="13.5" thickBot="1">
      <c r="A143" s="7" t="s">
        <v>10</v>
      </c>
      <c r="B143" s="51">
        <v>10911</v>
      </c>
      <c r="C143" s="52">
        <v>0.035</v>
      </c>
      <c r="D143" s="53">
        <v>11365</v>
      </c>
      <c r="E143" s="52">
        <v>0.037</v>
      </c>
      <c r="F143" s="51">
        <v>12344</v>
      </c>
      <c r="G143" s="52">
        <v>0.039</v>
      </c>
      <c r="H143" s="53"/>
      <c r="I143" s="52"/>
    </row>
    <row r="144" spans="1:9" ht="14.25">
      <c r="A144" s="30" t="s">
        <v>24</v>
      </c>
      <c r="B144" s="2"/>
      <c r="C144" s="28"/>
      <c r="D144" s="2"/>
      <c r="E144" s="28"/>
      <c r="F144" s="2"/>
      <c r="G144" s="28"/>
      <c r="H144" s="2"/>
      <c r="I144" s="28"/>
    </row>
    <row r="145" spans="1:9" ht="15" thickBot="1">
      <c r="A145" s="30" t="s">
        <v>25</v>
      </c>
      <c r="B145" s="7"/>
      <c r="C145" s="39"/>
      <c r="D145" s="7"/>
      <c r="E145" s="39"/>
      <c r="F145" s="7"/>
      <c r="G145" s="39"/>
      <c r="H145" s="7"/>
      <c r="I145" s="39"/>
    </row>
    <row r="146" spans="1:9" ht="12.75">
      <c r="A146" s="2"/>
      <c r="B146" s="10"/>
      <c r="C146" s="32"/>
      <c r="D146" s="33"/>
      <c r="E146" s="34"/>
      <c r="F146" s="35"/>
      <c r="G146" s="36"/>
      <c r="H146" s="37"/>
      <c r="I146" s="36"/>
    </row>
    <row r="147" spans="1:9" ht="12.75">
      <c r="A147" s="10" t="s">
        <v>6</v>
      </c>
      <c r="B147" s="42">
        <v>4427</v>
      </c>
      <c r="C147" s="43">
        <v>0.033</v>
      </c>
      <c r="D147" s="44">
        <v>3780</v>
      </c>
      <c r="E147" s="43">
        <v>0.031</v>
      </c>
      <c r="F147" s="42">
        <v>4202</v>
      </c>
      <c r="G147" s="43">
        <v>0.032</v>
      </c>
      <c r="H147" s="44"/>
      <c r="I147" s="43"/>
    </row>
    <row r="148" spans="1:9" ht="12.75">
      <c r="A148" s="14"/>
      <c r="B148" s="45"/>
      <c r="C148" s="46"/>
      <c r="D148" s="47"/>
      <c r="E148" s="46"/>
      <c r="F148" s="45"/>
      <c r="G148" s="46"/>
      <c r="H148" s="47"/>
      <c r="I148" s="46"/>
    </row>
    <row r="149" spans="1:9" ht="12.75">
      <c r="A149" s="18" t="s">
        <v>7</v>
      </c>
      <c r="B149" s="48">
        <v>2300</v>
      </c>
      <c r="C149" s="49">
        <v>0.035</v>
      </c>
      <c r="D149" s="50">
        <v>2045</v>
      </c>
      <c r="E149" s="49">
        <v>0.029</v>
      </c>
      <c r="F149" s="48">
        <v>2546</v>
      </c>
      <c r="G149" s="49">
        <v>0.036</v>
      </c>
      <c r="H149" s="50"/>
      <c r="I149" s="49"/>
    </row>
    <row r="150" spans="1:9" ht="12.75">
      <c r="A150" s="10"/>
      <c r="B150" s="42"/>
      <c r="C150" s="43"/>
      <c r="D150" s="44"/>
      <c r="E150" s="43"/>
      <c r="F150" s="42"/>
      <c r="G150" s="43"/>
      <c r="H150" s="44"/>
      <c r="I150" s="43"/>
    </row>
    <row r="151" spans="1:9" ht="12.75">
      <c r="A151" s="10" t="s">
        <v>8</v>
      </c>
      <c r="B151" s="42">
        <v>3261</v>
      </c>
      <c r="C151" s="43">
        <v>0.039</v>
      </c>
      <c r="D151" s="44">
        <v>2869</v>
      </c>
      <c r="E151" s="43">
        <v>0.037</v>
      </c>
      <c r="F151" s="42">
        <v>3104</v>
      </c>
      <c r="G151" s="43">
        <v>0.036</v>
      </c>
      <c r="H151" s="44"/>
      <c r="I151" s="43"/>
    </row>
    <row r="152" spans="1:9" ht="12.75">
      <c r="A152" s="14"/>
      <c r="B152" s="45"/>
      <c r="C152" s="46"/>
      <c r="D152" s="47"/>
      <c r="E152" s="46"/>
      <c r="F152" s="45"/>
      <c r="G152" s="46"/>
      <c r="H152" s="47"/>
      <c r="I152" s="46"/>
    </row>
    <row r="153" spans="1:9" ht="12.75">
      <c r="A153" s="18" t="s">
        <v>9</v>
      </c>
      <c r="B153" s="48">
        <v>946</v>
      </c>
      <c r="C153" s="49">
        <v>0.03</v>
      </c>
      <c r="D153" s="50">
        <v>853</v>
      </c>
      <c r="E153" s="49">
        <v>0.031</v>
      </c>
      <c r="F153" s="48">
        <v>709</v>
      </c>
      <c r="G153" s="49">
        <v>0.023</v>
      </c>
      <c r="H153" s="50"/>
      <c r="I153" s="49"/>
    </row>
    <row r="154" spans="1:9" ht="12.75">
      <c r="A154" s="14"/>
      <c r="B154" s="45"/>
      <c r="C154" s="46"/>
      <c r="D154" s="47"/>
      <c r="E154" s="46"/>
      <c r="F154" s="45"/>
      <c r="G154" s="46"/>
      <c r="H154" s="47"/>
      <c r="I154" s="46"/>
    </row>
    <row r="155" spans="1:9" ht="13.5" thickBot="1">
      <c r="A155" s="7" t="s">
        <v>10</v>
      </c>
      <c r="B155" s="51">
        <v>10934</v>
      </c>
      <c r="C155" s="52">
        <v>0.034</v>
      </c>
      <c r="D155" s="53">
        <v>9546</v>
      </c>
      <c r="E155" s="52">
        <v>0.03</v>
      </c>
      <c r="F155" s="51">
        <v>10561</v>
      </c>
      <c r="G155" s="52">
        <v>0.032</v>
      </c>
      <c r="H155" s="53"/>
      <c r="I155" s="52"/>
    </row>
    <row r="156" spans="1:9" ht="14.25">
      <c r="A156" s="40"/>
      <c r="B156" s="29"/>
      <c r="C156" s="38"/>
      <c r="D156" s="29"/>
      <c r="E156" s="38"/>
      <c r="F156" s="29"/>
      <c r="G156" s="38"/>
      <c r="H156" s="29"/>
      <c r="I156" s="38"/>
    </row>
    <row r="157" spans="1:9" ht="12.75">
      <c r="A157" s="29"/>
      <c r="B157" s="29"/>
      <c r="C157" s="29"/>
      <c r="D157" s="33"/>
      <c r="E157" s="33"/>
      <c r="F157" s="33"/>
      <c r="G157" s="41"/>
      <c r="H157" s="37"/>
      <c r="I157" s="41"/>
    </row>
    <row r="158" spans="1:9" ht="12.75">
      <c r="A158" s="29"/>
      <c r="B158" s="13"/>
      <c r="C158" s="31"/>
      <c r="D158" s="13"/>
      <c r="E158" s="31"/>
      <c r="F158" s="13"/>
      <c r="G158" s="31"/>
      <c r="H158" s="13"/>
      <c r="I158" s="31"/>
    </row>
    <row r="159" spans="1:9" ht="12.75">
      <c r="A159" s="29"/>
      <c r="B159" s="13"/>
      <c r="C159" s="31"/>
      <c r="D159" s="13"/>
      <c r="E159" s="31"/>
      <c r="F159" s="13"/>
      <c r="G159" s="31"/>
      <c r="H159" s="13"/>
      <c r="I159" s="31"/>
    </row>
    <row r="160" spans="1:9" ht="12.75">
      <c r="A160" s="29"/>
      <c r="B160" s="13"/>
      <c r="C160" s="31"/>
      <c r="D160" s="13"/>
      <c r="E160" s="31"/>
      <c r="F160" s="13"/>
      <c r="G160" s="31"/>
      <c r="H160" s="13"/>
      <c r="I160" s="31"/>
    </row>
    <row r="161" spans="1:9" ht="12.75">
      <c r="A161" s="29"/>
      <c r="B161" s="13"/>
      <c r="C161" s="31"/>
      <c r="D161" s="13"/>
      <c r="E161" s="31"/>
      <c r="F161" s="13"/>
      <c r="G161" s="31"/>
      <c r="H161" s="13"/>
      <c r="I161" s="31"/>
    </row>
    <row r="162" spans="1:9" ht="12.75">
      <c r="A162" s="29"/>
      <c r="B162" s="13"/>
      <c r="C162" s="31"/>
      <c r="D162" s="13"/>
      <c r="E162" s="31"/>
      <c r="F162" s="13"/>
      <c r="G162" s="31"/>
      <c r="H162" s="13"/>
      <c r="I162" s="31"/>
    </row>
    <row r="163" spans="1:9" ht="12.75">
      <c r="A163" s="29"/>
      <c r="B163" s="13"/>
      <c r="C163" s="31"/>
      <c r="D163" s="13"/>
      <c r="E163" s="31"/>
      <c r="F163" s="13"/>
      <c r="G163" s="31"/>
      <c r="H163" s="13"/>
      <c r="I163" s="31"/>
    </row>
    <row r="164" spans="1:9" ht="12.75">
      <c r="A164" s="29"/>
      <c r="B164" s="13"/>
      <c r="C164" s="31"/>
      <c r="D164" s="13"/>
      <c r="E164" s="31"/>
      <c r="F164" s="13"/>
      <c r="G164" s="31"/>
      <c r="H164" s="13"/>
      <c r="I164" s="31"/>
    </row>
    <row r="165" spans="1:9" ht="12.75">
      <c r="A165" s="29"/>
      <c r="B165" s="13"/>
      <c r="C165" s="31"/>
      <c r="D165" s="13"/>
      <c r="E165" s="31"/>
      <c r="F165" s="13"/>
      <c r="G165" s="31"/>
      <c r="H165" s="13"/>
      <c r="I165" s="31"/>
    </row>
    <row r="166" spans="1:9" ht="12.75">
      <c r="A166" s="29"/>
      <c r="B166" s="13"/>
      <c r="C166" s="31"/>
      <c r="D166" s="13"/>
      <c r="E166" s="31"/>
      <c r="F166" s="13"/>
      <c r="G166" s="31"/>
      <c r="H166" s="13"/>
      <c r="I166" s="31"/>
    </row>
    <row r="167" spans="1:9" ht="14.25">
      <c r="A167" s="40"/>
      <c r="B167" s="29"/>
      <c r="C167" s="38"/>
      <c r="D167" s="29"/>
      <c r="E167" s="38"/>
      <c r="F167" s="29"/>
      <c r="G167" s="38"/>
      <c r="H167" s="29"/>
      <c r="I167" s="38"/>
    </row>
    <row r="168" spans="1:9" ht="12.75">
      <c r="A168" s="29"/>
      <c r="B168" s="29"/>
      <c r="C168" s="29"/>
      <c r="D168" s="33"/>
      <c r="E168" s="33"/>
      <c r="F168" s="33"/>
      <c r="G168" s="41"/>
      <c r="H168" s="37"/>
      <c r="I168" s="41"/>
    </row>
    <row r="169" spans="1:9" ht="12.75">
      <c r="A169" s="29"/>
      <c r="B169" s="13"/>
      <c r="C169" s="31"/>
      <c r="D169" s="13"/>
      <c r="E169" s="31"/>
      <c r="F169" s="13"/>
      <c r="G169" s="31"/>
      <c r="H169" s="13"/>
      <c r="I169" s="31"/>
    </row>
    <row r="170" spans="1:9" ht="12.75">
      <c r="A170" s="29"/>
      <c r="B170" s="13"/>
      <c r="C170" s="31"/>
      <c r="D170" s="13"/>
      <c r="E170" s="31"/>
      <c r="F170" s="13"/>
      <c r="G170" s="31"/>
      <c r="H170" s="13"/>
      <c r="I170" s="31"/>
    </row>
    <row r="171" spans="1:9" ht="12.75">
      <c r="A171" s="29"/>
      <c r="B171" s="13"/>
      <c r="C171" s="31"/>
      <c r="D171" s="13"/>
      <c r="E171" s="31"/>
      <c r="F171" s="13"/>
      <c r="G171" s="31"/>
      <c r="H171" s="13"/>
      <c r="I171" s="31"/>
    </row>
    <row r="172" spans="1:9" ht="12.75">
      <c r="A172" s="29"/>
      <c r="B172" s="13"/>
      <c r="C172" s="31"/>
      <c r="D172" s="13"/>
      <c r="E172" s="31"/>
      <c r="F172" s="13"/>
      <c r="G172" s="31"/>
      <c r="H172" s="13"/>
      <c r="I172" s="31"/>
    </row>
    <row r="173" spans="1:9" ht="12.75">
      <c r="A173" s="29"/>
      <c r="B173" s="13"/>
      <c r="C173" s="31"/>
      <c r="D173" s="13"/>
      <c r="E173" s="31"/>
      <c r="F173" s="13"/>
      <c r="G173" s="31"/>
      <c r="H173" s="13"/>
      <c r="I173" s="31"/>
    </row>
    <row r="174" spans="1:9" ht="12.75">
      <c r="A174" s="29"/>
      <c r="B174" s="13"/>
      <c r="C174" s="31"/>
      <c r="D174" s="13"/>
      <c r="E174" s="31"/>
      <c r="F174" s="13"/>
      <c r="G174" s="31"/>
      <c r="H174" s="13"/>
      <c r="I174" s="31"/>
    </row>
    <row r="175" spans="1:9" ht="12.75">
      <c r="A175" s="29"/>
      <c r="B175" s="13"/>
      <c r="C175" s="31"/>
      <c r="D175" s="13"/>
      <c r="E175" s="31"/>
      <c r="F175" s="13"/>
      <c r="G175" s="31"/>
      <c r="H175" s="13"/>
      <c r="I175" s="31"/>
    </row>
    <row r="176" spans="1:9" ht="12.75">
      <c r="A176" s="29"/>
      <c r="B176" s="13"/>
      <c r="C176" s="31"/>
      <c r="D176" s="13"/>
      <c r="E176" s="31"/>
      <c r="F176" s="13"/>
      <c r="G176" s="31"/>
      <c r="H176" s="13"/>
      <c r="I176" s="31"/>
    </row>
    <row r="177" spans="1:9" ht="12.75">
      <c r="A177" s="29"/>
      <c r="B177" s="13"/>
      <c r="C177" s="31"/>
      <c r="D177" s="13"/>
      <c r="E177" s="31"/>
      <c r="F177" s="13"/>
      <c r="G177" s="31"/>
      <c r="H177" s="13"/>
      <c r="I177" s="31"/>
    </row>
  </sheetData>
  <sheetProtection/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2">
      <selection activeCell="M29" sqref="M29"/>
    </sheetView>
  </sheetViews>
  <sheetFormatPr defaultColWidth="9.140625" defaultRowHeight="12.75"/>
  <cols>
    <col min="1" max="1" width="14.140625" style="0" customWidth="1"/>
    <col min="2" max="2" width="8.00390625" style="0" customWidth="1"/>
    <col min="3" max="3" width="6.00390625" style="0" customWidth="1"/>
    <col min="4" max="4" width="8.00390625" style="0" customWidth="1"/>
    <col min="5" max="5" width="6.57421875" style="0" customWidth="1"/>
    <col min="6" max="6" width="7.7109375" style="0" customWidth="1"/>
    <col min="7" max="7" width="6.421875" style="0" customWidth="1"/>
    <col min="8" max="8" width="7.00390625" style="0" customWidth="1"/>
    <col min="9" max="9" width="6.421875" style="0" customWidth="1"/>
    <col min="10" max="10" width="7.57421875" style="0" customWidth="1"/>
    <col min="11" max="11" width="6.7109375" style="0" customWidth="1"/>
  </cols>
  <sheetData>
    <row r="1" spans="1:3" ht="12.75">
      <c r="A1" s="1" t="s">
        <v>36</v>
      </c>
      <c r="B1" s="1"/>
      <c r="C1" s="1"/>
    </row>
    <row r="2" spans="1:3" ht="13.5" thickBot="1">
      <c r="A2" s="1" t="s">
        <v>37</v>
      </c>
      <c r="B2" s="1"/>
      <c r="C2" s="1"/>
    </row>
    <row r="3" spans="1:11" ht="15.75" thickBot="1">
      <c r="A3" s="2"/>
      <c r="B3" s="56" t="s">
        <v>30</v>
      </c>
      <c r="C3" s="57"/>
      <c r="D3" s="58" t="s">
        <v>31</v>
      </c>
      <c r="E3" s="58"/>
      <c r="F3" s="56" t="s">
        <v>28</v>
      </c>
      <c r="G3" s="57"/>
      <c r="H3" s="62" t="s">
        <v>34</v>
      </c>
      <c r="I3" s="61"/>
      <c r="J3" s="58" t="s">
        <v>29</v>
      </c>
      <c r="K3" s="57"/>
    </row>
    <row r="4" spans="1:11" ht="15">
      <c r="A4" s="54" t="s">
        <v>11</v>
      </c>
      <c r="B4" s="2" t="s">
        <v>4</v>
      </c>
      <c r="C4" s="28" t="s">
        <v>5</v>
      </c>
      <c r="D4" s="2" t="s">
        <v>4</v>
      </c>
      <c r="E4" s="28" t="s">
        <v>5</v>
      </c>
      <c r="F4" s="2" t="s">
        <v>4</v>
      </c>
      <c r="G4" s="28" t="s">
        <v>5</v>
      </c>
      <c r="H4" s="10" t="s">
        <v>35</v>
      </c>
      <c r="I4" s="28" t="s">
        <v>5</v>
      </c>
      <c r="J4" s="2" t="s">
        <v>4</v>
      </c>
      <c r="K4" s="28" t="s">
        <v>5</v>
      </c>
    </row>
    <row r="5" spans="1:11" ht="15" thickBot="1">
      <c r="A5" s="30" t="s">
        <v>20</v>
      </c>
      <c r="B5" s="7"/>
      <c r="C5" s="59"/>
      <c r="D5" s="7"/>
      <c r="E5" s="39"/>
      <c r="F5" s="9"/>
      <c r="G5" s="59"/>
      <c r="H5" s="60"/>
      <c r="I5" s="63"/>
      <c r="J5" s="9"/>
      <c r="K5" s="39"/>
    </row>
    <row r="6" spans="1:11" ht="12.75">
      <c r="A6" s="2"/>
      <c r="B6" s="2"/>
      <c r="C6" s="22"/>
      <c r="D6" s="23"/>
      <c r="E6" s="24"/>
      <c r="F6" s="25"/>
      <c r="G6" s="26"/>
      <c r="H6" s="64"/>
      <c r="I6" s="26"/>
      <c r="J6" s="27"/>
      <c r="K6" s="26"/>
    </row>
    <row r="7" spans="1:11" ht="12.75">
      <c r="A7" s="10" t="s">
        <v>6</v>
      </c>
      <c r="B7" s="11">
        <v>4239</v>
      </c>
      <c r="C7" s="12">
        <v>0.032</v>
      </c>
      <c r="D7" s="13">
        <v>3763</v>
      </c>
      <c r="E7" s="12">
        <v>0.03</v>
      </c>
      <c r="F7" s="11">
        <v>4332</v>
      </c>
      <c r="G7" s="12">
        <v>0.033</v>
      </c>
      <c r="H7" s="11">
        <f>(B7+D7+F7)/3</f>
        <v>4111.333333333333</v>
      </c>
      <c r="I7" s="43">
        <f>(C7+E7+G7)/3</f>
        <v>0.03166666666666667</v>
      </c>
      <c r="J7" s="13">
        <v>4710</v>
      </c>
      <c r="K7" s="12">
        <v>0.034</v>
      </c>
    </row>
    <row r="8" spans="1:11" ht="12.75">
      <c r="A8" s="14"/>
      <c r="B8" s="15"/>
      <c r="C8" s="16"/>
      <c r="D8" s="17"/>
      <c r="E8" s="16"/>
      <c r="F8" s="15"/>
      <c r="G8" s="16"/>
      <c r="H8" s="15"/>
      <c r="I8" s="46"/>
      <c r="J8" s="17"/>
      <c r="K8" s="16"/>
    </row>
    <row r="9" spans="1:11" ht="12.75">
      <c r="A9" s="18" t="s">
        <v>7</v>
      </c>
      <c r="B9" s="19">
        <v>1425</v>
      </c>
      <c r="C9" s="20">
        <v>0.021</v>
      </c>
      <c r="D9" s="21">
        <v>1314</v>
      </c>
      <c r="E9" s="20">
        <v>0.019</v>
      </c>
      <c r="F9" s="19">
        <v>1528</v>
      </c>
      <c r="G9" s="20">
        <v>0.021</v>
      </c>
      <c r="H9" s="11">
        <f>(B9+D9+F9)/3</f>
        <v>1422.3333333333333</v>
      </c>
      <c r="I9" s="43">
        <f>(C9+E9+G9)/3</f>
        <v>0.02033333333333333</v>
      </c>
      <c r="J9" s="21">
        <v>1764</v>
      </c>
      <c r="K9" s="20">
        <v>0.024</v>
      </c>
    </row>
    <row r="10" spans="1:11" ht="12.75">
      <c r="A10" s="10"/>
      <c r="B10" s="11"/>
      <c r="C10" s="12"/>
      <c r="D10" s="13"/>
      <c r="E10" s="12"/>
      <c r="F10" s="11"/>
      <c r="G10" s="12"/>
      <c r="H10" s="15"/>
      <c r="I10" s="46"/>
      <c r="J10" s="13"/>
      <c r="K10" s="12"/>
    </row>
    <row r="11" spans="1:11" ht="12.75">
      <c r="A11" s="10" t="s">
        <v>8</v>
      </c>
      <c r="B11" s="11">
        <v>3025</v>
      </c>
      <c r="C11" s="12">
        <v>0.036</v>
      </c>
      <c r="D11" s="13">
        <v>2688</v>
      </c>
      <c r="E11" s="12">
        <v>0.035</v>
      </c>
      <c r="F11" s="11">
        <v>2936</v>
      </c>
      <c r="G11" s="12">
        <v>0.034</v>
      </c>
      <c r="H11" s="19">
        <f>(B11+D11+F11)/3</f>
        <v>2883</v>
      </c>
      <c r="I11" s="49">
        <f>(C11+E11+G11)/3</f>
        <v>0.035</v>
      </c>
      <c r="J11" s="13">
        <v>3342</v>
      </c>
      <c r="K11" s="12">
        <v>0.036</v>
      </c>
    </row>
    <row r="12" spans="1:11" ht="12.75">
      <c r="A12" s="14"/>
      <c r="B12" s="15"/>
      <c r="C12" s="16"/>
      <c r="D12" s="17"/>
      <c r="E12" s="16"/>
      <c r="F12" s="15"/>
      <c r="G12" s="16"/>
      <c r="H12" s="15"/>
      <c r="I12" s="46"/>
      <c r="J12" s="17"/>
      <c r="K12" s="16"/>
    </row>
    <row r="13" spans="1:11" ht="12.75">
      <c r="A13" s="18" t="s">
        <v>9</v>
      </c>
      <c r="B13" s="19">
        <v>739</v>
      </c>
      <c r="C13" s="20">
        <v>0.023</v>
      </c>
      <c r="D13" s="21">
        <v>737</v>
      </c>
      <c r="E13" s="20">
        <v>0.027</v>
      </c>
      <c r="F13" s="19">
        <v>530</v>
      </c>
      <c r="G13" s="20">
        <v>0.017</v>
      </c>
      <c r="H13" s="19">
        <f>(B13+D13+F13)/3</f>
        <v>668.6666666666666</v>
      </c>
      <c r="I13" s="49">
        <f>(C13+E13+G13)/3</f>
        <v>0.022333333333333334</v>
      </c>
      <c r="J13" s="21">
        <v>690</v>
      </c>
      <c r="K13" s="20">
        <v>0.022</v>
      </c>
    </row>
    <row r="14" spans="1:11" ht="12.75">
      <c r="A14" s="10"/>
      <c r="B14" s="11"/>
      <c r="C14" s="12"/>
      <c r="D14" s="13"/>
      <c r="E14" s="12"/>
      <c r="F14" s="11"/>
      <c r="G14" s="12"/>
      <c r="H14" s="11"/>
      <c r="I14" s="12"/>
      <c r="J14" s="13"/>
      <c r="K14" s="12"/>
    </row>
    <row r="15" spans="1:11" ht="13.5" thickBot="1">
      <c r="A15" s="7" t="s">
        <v>10</v>
      </c>
      <c r="B15" s="51">
        <v>9428</v>
      </c>
      <c r="C15" s="52">
        <v>0.03</v>
      </c>
      <c r="D15" s="53">
        <v>8502</v>
      </c>
      <c r="E15" s="52">
        <v>0.027</v>
      </c>
      <c r="F15" s="51">
        <v>9326</v>
      </c>
      <c r="G15" s="52">
        <v>0.029</v>
      </c>
      <c r="H15" s="51">
        <f>(B15+D15+F15)/3</f>
        <v>9085.333333333334</v>
      </c>
      <c r="I15" s="52">
        <f>(C15+E15+G15)/3</f>
        <v>0.028666666666666663</v>
      </c>
      <c r="J15" s="53">
        <v>10506</v>
      </c>
      <c r="K15" s="52">
        <v>0.031</v>
      </c>
    </row>
    <row r="16" spans="1:11" ht="15" thickBot="1">
      <c r="A16" s="30" t="s">
        <v>21</v>
      </c>
      <c r="B16" s="29"/>
      <c r="C16" s="38"/>
      <c r="D16" s="29"/>
      <c r="E16" s="38"/>
      <c r="F16" s="29"/>
      <c r="G16" s="38"/>
      <c r="H16" s="65"/>
      <c r="I16" s="66"/>
      <c r="J16" s="29"/>
      <c r="K16" s="38"/>
    </row>
    <row r="17" spans="1:11" ht="12.75">
      <c r="A17" s="2"/>
      <c r="B17" s="2"/>
      <c r="C17" s="22"/>
      <c r="D17" s="23"/>
      <c r="E17" s="24"/>
      <c r="F17" s="25"/>
      <c r="G17" s="26"/>
      <c r="H17" s="64"/>
      <c r="I17" s="26"/>
      <c r="J17" s="64"/>
      <c r="K17" s="26"/>
    </row>
    <row r="18" spans="1:11" ht="12.75">
      <c r="A18" s="10" t="s">
        <v>6</v>
      </c>
      <c r="B18" s="11">
        <v>3774</v>
      </c>
      <c r="C18" s="12">
        <v>0.029</v>
      </c>
      <c r="D18" s="13">
        <v>3480</v>
      </c>
      <c r="E18" s="12">
        <v>0.028</v>
      </c>
      <c r="F18" s="11">
        <v>4087</v>
      </c>
      <c r="G18" s="12">
        <v>0.031</v>
      </c>
      <c r="H18" s="11">
        <f>(B18+D18+F18)/3</f>
        <v>3780.3333333333335</v>
      </c>
      <c r="I18" s="43">
        <f>(C18+E18+G18)/3</f>
        <v>0.029333333333333333</v>
      </c>
      <c r="J18" s="11">
        <v>4240</v>
      </c>
      <c r="K18" s="12">
        <v>0.031</v>
      </c>
    </row>
    <row r="19" spans="1:11" ht="12.75">
      <c r="A19" s="14"/>
      <c r="B19" s="15"/>
      <c r="C19" s="16"/>
      <c r="D19" s="17"/>
      <c r="E19" s="16"/>
      <c r="F19" s="15"/>
      <c r="G19" s="16"/>
      <c r="H19" s="15"/>
      <c r="I19" s="46"/>
      <c r="J19" s="15"/>
      <c r="K19" s="16"/>
    </row>
    <row r="20" spans="1:11" ht="12.75">
      <c r="A20" s="18" t="s">
        <v>7</v>
      </c>
      <c r="B20" s="19">
        <v>1413</v>
      </c>
      <c r="C20" s="20">
        <v>0.021</v>
      </c>
      <c r="D20" s="21">
        <v>1516</v>
      </c>
      <c r="E20" s="20">
        <v>0.022</v>
      </c>
      <c r="F20" s="19">
        <v>1653</v>
      </c>
      <c r="G20" s="20">
        <v>0.023</v>
      </c>
      <c r="H20" s="11">
        <f>(B20+D20+F20)/3</f>
        <v>1527.3333333333333</v>
      </c>
      <c r="I20" s="43">
        <f>(C20+E20+G20)/3</f>
        <v>0.022000000000000002</v>
      </c>
      <c r="J20" s="19">
        <v>1905</v>
      </c>
      <c r="K20" s="20">
        <v>0.026</v>
      </c>
    </row>
    <row r="21" spans="1:11" ht="12.75">
      <c r="A21" s="10"/>
      <c r="B21" s="11"/>
      <c r="C21" s="12"/>
      <c r="D21" s="13"/>
      <c r="E21" s="12"/>
      <c r="F21" s="11"/>
      <c r="G21" s="12"/>
      <c r="H21" s="15"/>
      <c r="I21" s="46"/>
      <c r="J21" s="11"/>
      <c r="K21" s="12"/>
    </row>
    <row r="22" spans="1:11" ht="12.75">
      <c r="A22" s="10" t="s">
        <v>8</v>
      </c>
      <c r="B22" s="11">
        <v>2813</v>
      </c>
      <c r="C22" s="12">
        <v>0.034</v>
      </c>
      <c r="D22" s="13">
        <v>2818</v>
      </c>
      <c r="E22" s="12">
        <v>0.037</v>
      </c>
      <c r="F22" s="11">
        <v>2866</v>
      </c>
      <c r="G22" s="12">
        <v>0.033</v>
      </c>
      <c r="H22" s="19">
        <f>(B22+D22+F22)/3</f>
        <v>2832.3333333333335</v>
      </c>
      <c r="I22" s="49">
        <f>(C22+E22+G22)/3</f>
        <v>0.03466666666666667</v>
      </c>
      <c r="J22" s="11">
        <v>3264</v>
      </c>
      <c r="K22" s="12">
        <v>0.036</v>
      </c>
    </row>
    <row r="23" spans="1:11" ht="12.75">
      <c r="A23" s="14"/>
      <c r="B23" s="15"/>
      <c r="C23" s="16"/>
      <c r="D23" s="17"/>
      <c r="E23" s="16"/>
      <c r="F23" s="15"/>
      <c r="G23" s="16"/>
      <c r="H23" s="15"/>
      <c r="I23" s="46"/>
      <c r="J23" s="15"/>
      <c r="K23" s="16"/>
    </row>
    <row r="24" spans="1:11" ht="12.75">
      <c r="A24" s="18" t="s">
        <v>9</v>
      </c>
      <c r="B24" s="19">
        <v>780</v>
      </c>
      <c r="C24" s="20">
        <v>0.025</v>
      </c>
      <c r="D24" s="21">
        <v>796</v>
      </c>
      <c r="E24" s="20">
        <v>0.029</v>
      </c>
      <c r="F24" s="19">
        <v>591</v>
      </c>
      <c r="G24" s="20">
        <v>0.019</v>
      </c>
      <c r="H24" s="19">
        <f>(B24+D24+F24)/3</f>
        <v>722.3333333333334</v>
      </c>
      <c r="I24" s="49">
        <f>(C24+E24+G24)/3</f>
        <v>0.024333333333333335</v>
      </c>
      <c r="J24" s="19">
        <v>725</v>
      </c>
      <c r="K24" s="20">
        <v>0.023</v>
      </c>
    </row>
    <row r="25" spans="1:11" ht="12.75">
      <c r="A25" s="10"/>
      <c r="B25" s="11"/>
      <c r="C25" s="12"/>
      <c r="D25" s="13"/>
      <c r="E25" s="12"/>
      <c r="F25" s="11"/>
      <c r="G25" s="12"/>
      <c r="H25" s="11"/>
      <c r="I25" s="12"/>
      <c r="J25" s="11"/>
      <c r="K25" s="12"/>
    </row>
    <row r="26" spans="1:11" ht="13.5" thickBot="1">
      <c r="A26" s="7" t="s">
        <v>10</v>
      </c>
      <c r="B26" s="51">
        <v>8780</v>
      </c>
      <c r="C26" s="52">
        <v>0.028</v>
      </c>
      <c r="D26" s="53">
        <v>8610</v>
      </c>
      <c r="E26" s="52">
        <v>0.028</v>
      </c>
      <c r="F26" s="51">
        <v>9197</v>
      </c>
      <c r="G26" s="52">
        <v>0.029</v>
      </c>
      <c r="H26" s="51">
        <f>(B26+D26+F26)/3</f>
        <v>8862.333333333334</v>
      </c>
      <c r="I26" s="52">
        <f>(C26+E26+G26)/3</f>
        <v>0.028333333333333335</v>
      </c>
      <c r="J26" s="51">
        <v>10134</v>
      </c>
      <c r="K26" s="52">
        <v>0.03</v>
      </c>
    </row>
    <row r="27" spans="1:11" ht="12.75">
      <c r="A27" s="29"/>
      <c r="B27" s="13"/>
      <c r="C27" s="31"/>
      <c r="D27" s="13"/>
      <c r="E27" s="31"/>
      <c r="F27" s="13"/>
      <c r="G27" s="31"/>
      <c r="H27" s="13"/>
      <c r="I27" s="31"/>
      <c r="J27" s="13"/>
      <c r="K27" s="29"/>
    </row>
    <row r="28" spans="1:11" ht="12.75">
      <c r="A28" s="29"/>
      <c r="B28" s="44"/>
      <c r="C28" s="55"/>
      <c r="D28" s="44"/>
      <c r="E28" s="55"/>
      <c r="F28" s="44"/>
      <c r="G28" s="55"/>
      <c r="H28" s="55"/>
      <c r="I28" s="55"/>
      <c r="J28" s="44"/>
      <c r="K28" s="29"/>
    </row>
    <row r="29" spans="1:11" s="33" customFormat="1" ht="14.25">
      <c r="A29" s="40"/>
      <c r="B29" s="29"/>
      <c r="C29" s="38"/>
      <c r="D29" s="29"/>
      <c r="E29" s="38"/>
      <c r="F29" s="29"/>
      <c r="G29" s="38"/>
      <c r="H29" s="38"/>
      <c r="I29" s="38"/>
      <c r="J29" s="29"/>
      <c r="K29" s="38"/>
    </row>
    <row r="56" spans="2:5" ht="12.75">
      <c r="B56">
        <v>2000</v>
      </c>
      <c r="C56">
        <v>2001</v>
      </c>
      <c r="D56">
        <v>2002</v>
      </c>
      <c r="E56">
        <v>2003</v>
      </c>
    </row>
    <row r="57" spans="1:5" ht="12.75">
      <c r="A57" s="10" t="s">
        <v>6</v>
      </c>
      <c r="B57" s="12">
        <f>C7</f>
        <v>0.032</v>
      </c>
      <c r="C57" s="12">
        <f>E7</f>
        <v>0.03</v>
      </c>
      <c r="D57" s="12">
        <f>G7</f>
        <v>0.033</v>
      </c>
      <c r="E57" s="12">
        <f>K7</f>
        <v>0.034</v>
      </c>
    </row>
    <row r="58" spans="1:5" ht="12.75">
      <c r="A58" s="18" t="s">
        <v>33</v>
      </c>
      <c r="B58" s="20">
        <f>C9</f>
        <v>0.021</v>
      </c>
      <c r="C58" s="20">
        <f>E9</f>
        <v>0.019</v>
      </c>
      <c r="D58" s="20">
        <f>G9</f>
        <v>0.021</v>
      </c>
      <c r="E58" s="20">
        <f>K9</f>
        <v>0.024</v>
      </c>
    </row>
    <row r="59" spans="1:5" ht="12.75">
      <c r="A59" s="10" t="s">
        <v>8</v>
      </c>
      <c r="B59" s="12">
        <f>C11</f>
        <v>0.036</v>
      </c>
      <c r="C59" s="12">
        <f>E11</f>
        <v>0.035</v>
      </c>
      <c r="D59" s="12">
        <f>G11</f>
        <v>0.034</v>
      </c>
      <c r="E59" s="12">
        <f>K11</f>
        <v>0.036</v>
      </c>
    </row>
    <row r="60" spans="1:5" ht="12.75">
      <c r="A60" s="18" t="s">
        <v>9</v>
      </c>
      <c r="B60" s="20">
        <f>C13</f>
        <v>0.023</v>
      </c>
      <c r="C60" s="20">
        <f>E13</f>
        <v>0.027</v>
      </c>
      <c r="D60" s="20">
        <f>G13</f>
        <v>0.017</v>
      </c>
      <c r="E60" s="20">
        <f>K13</f>
        <v>0.022</v>
      </c>
    </row>
    <row r="61" spans="2:5" ht="12.75">
      <c r="B61" s="55"/>
      <c r="C61" s="55"/>
      <c r="D61" s="55"/>
      <c r="E61" s="55"/>
    </row>
    <row r="62" spans="2:5" ht="12.75">
      <c r="B62" s="38"/>
      <c r="C62" s="38"/>
      <c r="D62" s="38"/>
      <c r="E62" s="38"/>
    </row>
    <row r="63" spans="2:5" ht="12.75">
      <c r="B63">
        <v>2000</v>
      </c>
      <c r="C63">
        <v>2001</v>
      </c>
      <c r="D63">
        <v>2002</v>
      </c>
      <c r="E63">
        <v>2003</v>
      </c>
    </row>
    <row r="64" spans="1:5" ht="12.75">
      <c r="A64" s="10" t="s">
        <v>6</v>
      </c>
      <c r="B64" s="12">
        <f>C18</f>
        <v>0.029</v>
      </c>
      <c r="C64" s="12">
        <f>E18</f>
        <v>0.028</v>
      </c>
      <c r="D64" s="12">
        <f>G18</f>
        <v>0.031</v>
      </c>
      <c r="E64" s="12">
        <f>K18</f>
        <v>0.031</v>
      </c>
    </row>
    <row r="65" spans="1:5" ht="12.75">
      <c r="A65" s="18" t="s">
        <v>33</v>
      </c>
      <c r="B65" s="20">
        <f>C20</f>
        <v>0.021</v>
      </c>
      <c r="C65" s="20">
        <f>E20</f>
        <v>0.022</v>
      </c>
      <c r="D65" s="20">
        <f>G20</f>
        <v>0.023</v>
      </c>
      <c r="E65" s="20">
        <f>K20</f>
        <v>0.026</v>
      </c>
    </row>
    <row r="66" spans="1:5" ht="12.75">
      <c r="A66" s="10" t="s">
        <v>8</v>
      </c>
      <c r="B66" s="12">
        <f>C22</f>
        <v>0.034</v>
      </c>
      <c r="C66" s="12">
        <f>E22</f>
        <v>0.037</v>
      </c>
      <c r="D66" s="12">
        <f>G22</f>
        <v>0.033</v>
      </c>
      <c r="E66" s="12">
        <f>K22</f>
        <v>0.036</v>
      </c>
    </row>
    <row r="67" spans="1:5" ht="12.75">
      <c r="A67" s="18" t="s">
        <v>9</v>
      </c>
      <c r="B67" s="20">
        <f>C24</f>
        <v>0.025</v>
      </c>
      <c r="C67" s="20">
        <f>E24</f>
        <v>0.029</v>
      </c>
      <c r="D67" s="20">
        <f>G24</f>
        <v>0.019</v>
      </c>
      <c r="E67" s="20">
        <f>K24</f>
        <v>0.023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10.7109375" style="0" customWidth="1"/>
    <col min="2" max="2" width="7.7109375" style="0" customWidth="1"/>
    <col min="3" max="3" width="7.57421875" style="0" customWidth="1"/>
    <col min="4" max="4" width="6.8515625" style="0" customWidth="1"/>
    <col min="5" max="5" width="6.00390625" style="0" customWidth="1"/>
    <col min="6" max="6" width="8.00390625" style="0" customWidth="1"/>
    <col min="7" max="7" width="7.28125" style="0" customWidth="1"/>
    <col min="8" max="8" width="6.00390625" style="0" customWidth="1"/>
    <col min="9" max="9" width="7.421875" style="0" customWidth="1"/>
    <col min="10" max="10" width="7.8515625" style="0" customWidth="1"/>
    <col min="11" max="11" width="6.421875" style="0" customWidth="1"/>
    <col min="12" max="12" width="8.28125" style="0" customWidth="1"/>
    <col min="13" max="13" width="9.8515625" style="0" customWidth="1"/>
    <col min="14" max="15" width="6.421875" style="0" customWidth="1"/>
    <col min="16" max="16" width="7.57421875" style="0" customWidth="1"/>
    <col min="17" max="17" width="8.00390625" style="0" customWidth="1"/>
    <col min="18" max="18" width="6.7109375" style="0" customWidth="1"/>
    <col min="19" max="20" width="15.421875" style="0" customWidth="1"/>
    <col min="21" max="21" width="6.28125" style="0" customWidth="1"/>
  </cols>
  <sheetData>
    <row r="1" spans="1:13" ht="12.75">
      <c r="A1" s="146" t="s">
        <v>46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91"/>
      <c r="M1" s="91"/>
    </row>
    <row r="2" spans="1:13" ht="13.5" thickBot="1">
      <c r="A2" s="1" t="s">
        <v>47</v>
      </c>
      <c r="B2" s="1"/>
      <c r="C2" s="1"/>
      <c r="D2" s="1"/>
      <c r="E2" s="1"/>
      <c r="F2" s="1"/>
      <c r="G2" s="1"/>
      <c r="H2" s="1"/>
      <c r="I2" s="1"/>
      <c r="J2" s="91"/>
      <c r="K2" s="91"/>
      <c r="L2" s="91"/>
      <c r="M2" s="91"/>
    </row>
    <row r="3" spans="1:15" ht="13.5" thickBot="1">
      <c r="A3" s="2"/>
      <c r="B3" s="100">
        <v>2008</v>
      </c>
      <c r="C3" s="100">
        <v>2009</v>
      </c>
      <c r="D3" s="147" t="s">
        <v>38</v>
      </c>
      <c r="E3" s="148"/>
      <c r="F3" s="123">
        <v>2010</v>
      </c>
      <c r="G3" s="147" t="s">
        <v>38</v>
      </c>
      <c r="H3" s="148"/>
      <c r="I3" s="123">
        <v>2011</v>
      </c>
      <c r="J3" s="147" t="s">
        <v>38</v>
      </c>
      <c r="K3" s="148"/>
      <c r="L3" s="131" t="s">
        <v>48</v>
      </c>
      <c r="M3" s="134" t="s">
        <v>44</v>
      </c>
      <c r="N3" s="116"/>
      <c r="O3" s="116"/>
    </row>
    <row r="4" spans="1:20" ht="13.5" thickBot="1">
      <c r="A4" s="10" t="s">
        <v>11</v>
      </c>
      <c r="B4" s="101"/>
      <c r="C4" s="102"/>
      <c r="D4" s="147" t="s">
        <v>40</v>
      </c>
      <c r="E4" s="148"/>
      <c r="F4" s="92"/>
      <c r="G4" s="147" t="s">
        <v>41</v>
      </c>
      <c r="H4" s="148"/>
      <c r="I4" s="92"/>
      <c r="J4" s="147" t="s">
        <v>42</v>
      </c>
      <c r="K4" s="148"/>
      <c r="L4" s="145">
        <v>2011</v>
      </c>
      <c r="M4" s="135" t="s">
        <v>50</v>
      </c>
      <c r="Q4">
        <v>2008</v>
      </c>
      <c r="R4">
        <v>2009</v>
      </c>
      <c r="S4">
        <v>2010</v>
      </c>
      <c r="T4">
        <v>2011</v>
      </c>
    </row>
    <row r="5" spans="1:20" ht="13.5" thickBot="1">
      <c r="A5" s="124"/>
      <c r="B5" s="68" t="s">
        <v>4</v>
      </c>
      <c r="C5" s="68" t="s">
        <v>4</v>
      </c>
      <c r="D5" s="68" t="s">
        <v>4</v>
      </c>
      <c r="E5" s="86" t="s">
        <v>5</v>
      </c>
      <c r="F5" s="87" t="s">
        <v>4</v>
      </c>
      <c r="G5" s="68" t="s">
        <v>4</v>
      </c>
      <c r="H5" s="86" t="s">
        <v>5</v>
      </c>
      <c r="I5" s="87" t="s">
        <v>4</v>
      </c>
      <c r="J5" s="68" t="s">
        <v>4</v>
      </c>
      <c r="K5" s="117" t="s">
        <v>5</v>
      </c>
      <c r="L5" s="144" t="s">
        <v>4</v>
      </c>
      <c r="M5" s="130" t="s">
        <v>49</v>
      </c>
      <c r="P5" s="70" t="s">
        <v>6</v>
      </c>
      <c r="Q5" s="21">
        <f>B6</f>
        <v>4471</v>
      </c>
      <c r="R5" s="67">
        <f>C6</f>
        <v>5776</v>
      </c>
      <c r="S5" s="21">
        <f>F6</f>
        <v>7679</v>
      </c>
      <c r="T5" s="90">
        <f>I6</f>
        <v>9207</v>
      </c>
    </row>
    <row r="6" spans="1:20" ht="12.75">
      <c r="A6" s="18" t="s">
        <v>6</v>
      </c>
      <c r="B6" s="19">
        <v>4471</v>
      </c>
      <c r="C6" s="19">
        <v>5776</v>
      </c>
      <c r="D6" s="19">
        <f>C6-B6</f>
        <v>1305</v>
      </c>
      <c r="E6" s="103">
        <f>D6/B6</f>
        <v>0.2918810109595169</v>
      </c>
      <c r="F6" s="104">
        <v>7679</v>
      </c>
      <c r="G6" s="19">
        <f>F6-C6</f>
        <v>1903</v>
      </c>
      <c r="H6" s="105">
        <f>G6/C6</f>
        <v>0.32946675900277006</v>
      </c>
      <c r="I6" s="104">
        <v>9207</v>
      </c>
      <c r="J6" s="19">
        <f>I6-F6</f>
        <v>1528</v>
      </c>
      <c r="K6" s="118">
        <f>J6/F6</f>
        <v>0.1989842427399401</v>
      </c>
      <c r="L6" s="140">
        <v>8546</v>
      </c>
      <c r="M6" s="129">
        <f>I6-L6</f>
        <v>661</v>
      </c>
      <c r="P6" s="71" t="s">
        <v>32</v>
      </c>
      <c r="Q6" s="21">
        <f aca="true" t="shared" si="0" ref="Q6:R8">B8</f>
        <v>2161</v>
      </c>
      <c r="R6" s="67">
        <f t="shared" si="0"/>
        <v>4004</v>
      </c>
      <c r="S6" s="21">
        <f>F8</f>
        <v>5504</v>
      </c>
      <c r="T6" s="75">
        <f>I8</f>
        <v>6704</v>
      </c>
    </row>
    <row r="7" spans="1:20" ht="12.75">
      <c r="A7" s="18" t="s">
        <v>39</v>
      </c>
      <c r="B7" s="106">
        <v>0</v>
      </c>
      <c r="C7" s="93">
        <v>2</v>
      </c>
      <c r="D7" s="93">
        <v>0</v>
      </c>
      <c r="E7" s="93">
        <v>0</v>
      </c>
      <c r="F7" s="107">
        <v>0</v>
      </c>
      <c r="G7" s="93">
        <v>0</v>
      </c>
      <c r="H7" s="106">
        <v>0</v>
      </c>
      <c r="I7" s="107">
        <v>0</v>
      </c>
      <c r="J7" s="93">
        <v>0</v>
      </c>
      <c r="K7" s="119">
        <v>0</v>
      </c>
      <c r="L7" s="141">
        <v>0</v>
      </c>
      <c r="M7" s="125">
        <f>I7-L7</f>
        <v>0</v>
      </c>
      <c r="P7" s="71" t="s">
        <v>8</v>
      </c>
      <c r="Q7" s="21">
        <f t="shared" si="0"/>
        <v>2983</v>
      </c>
      <c r="R7" s="67">
        <f t="shared" si="0"/>
        <v>4790</v>
      </c>
      <c r="S7" s="21">
        <f>F9</f>
        <v>6151</v>
      </c>
      <c r="T7" s="75">
        <f>I9</f>
        <v>7516</v>
      </c>
    </row>
    <row r="8" spans="1:20" ht="13.5" thickBot="1">
      <c r="A8" s="76" t="s">
        <v>45</v>
      </c>
      <c r="B8" s="73">
        <v>2161</v>
      </c>
      <c r="C8" s="73">
        <v>4004</v>
      </c>
      <c r="D8" s="73">
        <f>C8-B8</f>
        <v>1843</v>
      </c>
      <c r="E8" s="108">
        <f>D8/B8</f>
        <v>0.8528459046737622</v>
      </c>
      <c r="F8" s="109">
        <v>5504</v>
      </c>
      <c r="G8" s="73">
        <f>F8-C8</f>
        <v>1500</v>
      </c>
      <c r="H8" s="108">
        <f>G8/C8</f>
        <v>0.37462537462537465</v>
      </c>
      <c r="I8" s="109">
        <f>1428+5276</f>
        <v>6704</v>
      </c>
      <c r="J8" s="73">
        <f>I8-F8</f>
        <v>1200</v>
      </c>
      <c r="K8" s="120">
        <f>J8/F8</f>
        <v>0.2180232558139535</v>
      </c>
      <c r="L8" s="142">
        <v>6717</v>
      </c>
      <c r="M8" s="125">
        <f>I8-L8</f>
        <v>-13</v>
      </c>
      <c r="P8" s="72" t="s">
        <v>9</v>
      </c>
      <c r="Q8" s="21">
        <f t="shared" si="0"/>
        <v>894</v>
      </c>
      <c r="R8" s="67">
        <f t="shared" si="0"/>
        <v>2168</v>
      </c>
      <c r="S8" s="21">
        <f>F10</f>
        <v>3126</v>
      </c>
      <c r="T8" s="75">
        <f>I10</f>
        <v>3675</v>
      </c>
    </row>
    <row r="9" spans="1:13" ht="12.75">
      <c r="A9" s="76" t="s">
        <v>8</v>
      </c>
      <c r="B9" s="73">
        <v>2983</v>
      </c>
      <c r="C9" s="73">
        <v>4790</v>
      </c>
      <c r="D9" s="73">
        <f>C9-B9</f>
        <v>1807</v>
      </c>
      <c r="E9" s="108">
        <f>D9/B9</f>
        <v>0.6057660073751258</v>
      </c>
      <c r="F9" s="109">
        <v>6151</v>
      </c>
      <c r="G9" s="73">
        <f>F9-C9</f>
        <v>1361</v>
      </c>
      <c r="H9" s="108">
        <f>G9/C9</f>
        <v>0.28413361169102297</v>
      </c>
      <c r="I9" s="109">
        <v>7516</v>
      </c>
      <c r="J9" s="73">
        <f>I9-F9</f>
        <v>1365</v>
      </c>
      <c r="K9" s="120">
        <f>J9/F9</f>
        <v>0.22191513575028451</v>
      </c>
      <c r="L9" s="142">
        <v>7026</v>
      </c>
      <c r="M9" s="125">
        <f>I9-L9</f>
        <v>490</v>
      </c>
    </row>
    <row r="10" spans="1:13" ht="13.5" thickBot="1">
      <c r="A10" s="77" t="s">
        <v>9</v>
      </c>
      <c r="B10" s="74">
        <v>894</v>
      </c>
      <c r="C10" s="74">
        <v>2168</v>
      </c>
      <c r="D10" s="74">
        <f>C10-B10</f>
        <v>1274</v>
      </c>
      <c r="E10" s="110">
        <f>D10/B10</f>
        <v>1.425055928411633</v>
      </c>
      <c r="F10" s="111">
        <v>3126</v>
      </c>
      <c r="G10" s="74">
        <f>F10-C10</f>
        <v>958</v>
      </c>
      <c r="H10" s="110">
        <f>G10/C10</f>
        <v>0.4418819188191882</v>
      </c>
      <c r="I10" s="111">
        <v>3675</v>
      </c>
      <c r="J10" s="74">
        <f>I10-F10</f>
        <v>549</v>
      </c>
      <c r="K10" s="120">
        <f>J10/F10</f>
        <v>0.17562380038387715</v>
      </c>
      <c r="L10" s="143">
        <v>3761</v>
      </c>
      <c r="M10" s="126">
        <f>I10-L10</f>
        <v>-86</v>
      </c>
    </row>
    <row r="11" spans="1:13" ht="13.5" thickBot="1">
      <c r="A11" s="2"/>
      <c r="B11" s="69"/>
      <c r="C11" s="69"/>
      <c r="D11" s="69"/>
      <c r="E11" s="112"/>
      <c r="F11" s="113"/>
      <c r="G11" s="69"/>
      <c r="H11" s="112"/>
      <c r="I11" s="113"/>
      <c r="J11" s="69"/>
      <c r="K11" s="121"/>
      <c r="L11" s="132"/>
      <c r="M11" s="127"/>
    </row>
    <row r="12" spans="1:16" ht="13.5" thickBot="1">
      <c r="A12" s="7" t="s">
        <v>10</v>
      </c>
      <c r="B12" s="99">
        <f>B6+B8+B9+B10</f>
        <v>10509</v>
      </c>
      <c r="C12" s="99">
        <f>C6+C8+C9+C10+C7</f>
        <v>16740</v>
      </c>
      <c r="D12" s="85">
        <f>C12-B12</f>
        <v>6231</v>
      </c>
      <c r="E12" s="114">
        <f>D12/B12</f>
        <v>0.5929203539823009</v>
      </c>
      <c r="F12" s="115">
        <f>SUM(F6:F10)</f>
        <v>22460</v>
      </c>
      <c r="G12" s="85">
        <f>F12-C12</f>
        <v>5720</v>
      </c>
      <c r="H12" s="114">
        <f>G12/C12</f>
        <v>0.34169653524492233</v>
      </c>
      <c r="I12" s="115">
        <f>SUM(I6:I10)</f>
        <v>27102</v>
      </c>
      <c r="J12" s="85">
        <f>I12-F12</f>
        <v>4642</v>
      </c>
      <c r="K12" s="122">
        <f>J12/F12</f>
        <v>0.20667853962600177</v>
      </c>
      <c r="L12" s="133">
        <f>SUM(L6:L10)</f>
        <v>26050</v>
      </c>
      <c r="M12" s="128">
        <f>I12-L12</f>
        <v>1052</v>
      </c>
      <c r="P12" s="88">
        <f>I6/$I$12</f>
        <v>0.3397166260792561</v>
      </c>
    </row>
    <row r="15" spans="1:20" ht="12.75">
      <c r="A15" s="10"/>
      <c r="C15" s="29"/>
      <c r="D15" s="29"/>
      <c r="E15" s="29"/>
      <c r="F15" s="55"/>
      <c r="G15" s="55"/>
      <c r="H15" s="55"/>
      <c r="I15" s="44"/>
      <c r="J15" s="55"/>
      <c r="K15" s="44"/>
      <c r="L15" s="55"/>
      <c r="M15" s="44"/>
      <c r="N15" s="44"/>
      <c r="O15" s="44"/>
      <c r="P15" s="88">
        <f>I7/$I$12</f>
        <v>0</v>
      </c>
      <c r="Q15" s="55"/>
      <c r="R15" s="55"/>
      <c r="S15" s="55"/>
      <c r="T15" s="55"/>
    </row>
    <row r="16" spans="1:21" ht="12.75">
      <c r="A16" s="29"/>
      <c r="C16" s="29"/>
      <c r="D16" s="29"/>
      <c r="E16" s="29"/>
      <c r="F16" s="44"/>
      <c r="G16" s="44"/>
      <c r="H16" s="44"/>
      <c r="I16" s="55"/>
      <c r="J16" s="44"/>
      <c r="K16" s="55"/>
      <c r="L16" s="44"/>
      <c r="M16" s="55"/>
      <c r="N16" s="55"/>
      <c r="O16" s="55"/>
      <c r="P16" s="88">
        <f>I8/$I$12</f>
        <v>0.24736181831599144</v>
      </c>
      <c r="Q16" s="55"/>
      <c r="R16" s="55"/>
      <c r="S16" s="55"/>
      <c r="T16" s="55"/>
      <c r="U16" s="55"/>
    </row>
    <row r="17" spans="1:21" ht="12.75">
      <c r="A17" s="29"/>
      <c r="B17" s="29"/>
      <c r="C17" s="29"/>
      <c r="D17" s="29"/>
      <c r="E17" s="29"/>
      <c r="F17" s="44"/>
      <c r="G17" s="44"/>
      <c r="H17" s="44"/>
      <c r="I17" s="55"/>
      <c r="J17" s="44"/>
      <c r="K17" s="55"/>
      <c r="L17" s="44"/>
      <c r="M17" s="55"/>
      <c r="N17" s="55"/>
      <c r="O17" s="55"/>
      <c r="P17" s="88">
        <f>I10/$I$12</f>
        <v>0.13559884879344697</v>
      </c>
      <c r="Q17" s="55"/>
      <c r="R17" s="55"/>
      <c r="S17" s="55"/>
      <c r="T17" s="55"/>
      <c r="U17" s="55"/>
    </row>
    <row r="18" spans="1:21" ht="12.75">
      <c r="A18" s="29"/>
      <c r="B18" s="29"/>
      <c r="C18" s="29"/>
      <c r="D18" s="29"/>
      <c r="E18" s="29"/>
      <c r="F18" s="44"/>
      <c r="G18" s="44"/>
      <c r="H18" s="44"/>
      <c r="I18" s="55"/>
      <c r="J18" s="44"/>
      <c r="K18" s="55"/>
      <c r="L18" s="44"/>
      <c r="M18" s="55"/>
      <c r="N18" s="55"/>
      <c r="O18" s="55"/>
      <c r="P18" s="88"/>
      <c r="Q18" s="55"/>
      <c r="R18" s="55"/>
      <c r="S18" s="55"/>
      <c r="T18" s="55"/>
      <c r="U18" s="55"/>
    </row>
    <row r="19" spans="1:21" ht="12.75">
      <c r="A19" s="29"/>
      <c r="B19" s="29"/>
      <c r="C19" s="29"/>
      <c r="D19" s="29"/>
      <c r="E19" s="29"/>
      <c r="F19" s="44"/>
      <c r="G19" s="44"/>
      <c r="H19" s="44"/>
      <c r="I19" s="55"/>
      <c r="J19" s="44"/>
      <c r="K19" s="55"/>
      <c r="L19" s="44"/>
      <c r="M19" s="55"/>
      <c r="N19" s="55"/>
      <c r="O19" s="55"/>
      <c r="P19" s="88">
        <f>I12/$I$12</f>
        <v>1</v>
      </c>
      <c r="Q19" s="55"/>
      <c r="R19" s="55"/>
      <c r="S19" s="55"/>
      <c r="T19" s="55"/>
      <c r="U19" s="55"/>
    </row>
    <row r="20" spans="1:11" ht="12.7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2.7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2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6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P23" s="89" t="s">
        <v>43</v>
      </c>
    </row>
    <row r="24" spans="1:11" ht="12.7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12.7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ht="12.7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2.7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12.7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1" ht="12.7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ht="12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2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12.7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ht="12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12.7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12.7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1:11" ht="12.7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2.7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2.7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1:11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1:11" ht="12.7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1:11" ht="12.75">
      <c r="A47" s="94"/>
      <c r="B47" s="94"/>
      <c r="C47" s="94"/>
      <c r="D47" s="94"/>
      <c r="E47" s="94"/>
      <c r="F47" s="95"/>
      <c r="G47" s="95"/>
      <c r="H47" s="95"/>
      <c r="I47" s="95"/>
      <c r="J47" s="95"/>
      <c r="K47" s="91"/>
    </row>
    <row r="48" spans="1:11" ht="12.75">
      <c r="A48" s="95"/>
      <c r="B48" s="95"/>
      <c r="C48" s="95"/>
      <c r="D48" s="95"/>
      <c r="E48" s="95"/>
      <c r="F48" s="94"/>
      <c r="G48" s="94"/>
      <c r="H48" s="94"/>
      <c r="I48" s="94"/>
      <c r="J48" s="94"/>
      <c r="K48" s="94"/>
    </row>
    <row r="49" spans="1:11" ht="12.7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</row>
    <row r="50" spans="1:11" ht="12.75">
      <c r="A50" s="96"/>
      <c r="B50" s="96"/>
      <c r="C50" s="96"/>
      <c r="D50" s="96"/>
      <c r="E50" s="96"/>
      <c r="F50" s="98"/>
      <c r="G50" s="98"/>
      <c r="H50" s="98"/>
      <c r="I50" s="98"/>
      <c r="J50" s="98"/>
      <c r="K50" s="98"/>
    </row>
    <row r="51" spans="1:11" ht="12.75">
      <c r="A51" s="96"/>
      <c r="B51" s="96"/>
      <c r="C51" s="96"/>
      <c r="D51" s="96"/>
      <c r="E51" s="96"/>
      <c r="F51" s="98"/>
      <c r="G51" s="98"/>
      <c r="H51" s="98"/>
      <c r="I51" s="98"/>
      <c r="J51" s="98"/>
      <c r="K51" s="98"/>
    </row>
    <row r="52" spans="1:11" ht="12.75">
      <c r="A52" s="81"/>
      <c r="B52" s="81"/>
      <c r="C52" s="81"/>
      <c r="D52" s="81"/>
      <c r="E52" s="81"/>
      <c r="F52" s="82"/>
      <c r="G52" s="82"/>
      <c r="H52" s="82"/>
      <c r="I52" s="82"/>
      <c r="J52" s="82"/>
      <c r="K52" s="82"/>
    </row>
    <row r="53" spans="1:11" ht="12.75">
      <c r="A53" s="83"/>
      <c r="B53" s="83"/>
      <c r="C53" s="83"/>
      <c r="D53" s="83"/>
      <c r="E53" s="83"/>
      <c r="F53" s="84"/>
      <c r="G53" s="84"/>
      <c r="H53" s="84"/>
      <c r="I53" s="84"/>
      <c r="J53" s="84"/>
      <c r="K53" s="84"/>
    </row>
    <row r="74" spans="1:16" ht="12.75">
      <c r="A74" s="10"/>
      <c r="B74" s="136"/>
      <c r="C74" s="136"/>
      <c r="D74" s="44"/>
      <c r="E74" s="137"/>
      <c r="F74" s="138"/>
      <c r="G74" s="44"/>
      <c r="H74" s="137"/>
      <c r="I74" s="138"/>
      <c r="J74" s="44"/>
      <c r="K74" s="137"/>
      <c r="L74" s="139"/>
      <c r="M74" s="13"/>
      <c r="P74" s="88"/>
    </row>
    <row r="75" spans="1:16" ht="12.75">
      <c r="A75" s="29"/>
      <c r="B75" s="136"/>
      <c r="C75" s="136"/>
      <c r="D75" s="44"/>
      <c r="E75" s="137"/>
      <c r="F75" s="138"/>
      <c r="G75" s="44"/>
      <c r="H75" s="137"/>
      <c r="I75" s="138"/>
      <c r="J75" s="44"/>
      <c r="K75" s="137"/>
      <c r="L75" s="139"/>
      <c r="M75" s="13"/>
      <c r="P75" s="88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10" sqref="F10"/>
    </sheetView>
  </sheetViews>
  <sheetFormatPr defaultColWidth="9.140625" defaultRowHeight="12.75"/>
  <sheetData>
    <row r="3" ht="12.75">
      <c r="A3" s="78">
        <v>148368</v>
      </c>
    </row>
    <row r="4" ht="12.75">
      <c r="A4" s="79">
        <v>74715</v>
      </c>
    </row>
    <row r="5" ht="12.75">
      <c r="A5" s="79">
        <v>96669</v>
      </c>
    </row>
    <row r="6" ht="12.75">
      <c r="A6" s="79">
        <v>34348</v>
      </c>
    </row>
    <row r="7" ht="12.75">
      <c r="A7" s="80">
        <f>SUM(A3:A6)</f>
        <v>354100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MOF</cp:lastModifiedBy>
  <cp:lastPrinted>2011-07-06T09:39:48Z</cp:lastPrinted>
  <dcterms:created xsi:type="dcterms:W3CDTF">2003-04-22T11:29:56Z</dcterms:created>
  <dcterms:modified xsi:type="dcterms:W3CDTF">2011-07-06T09:39:55Z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